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3" sheetId="4" r:id="rId1"/>
  </sheets>
  <calcPr calcId="125725"/>
</workbook>
</file>

<file path=xl/calcChain.xml><?xml version="1.0" encoding="utf-8"?>
<calcChain xmlns="http://schemas.openxmlformats.org/spreadsheetml/2006/main">
  <c r="N73" i="4"/>
  <c r="M74" l="1"/>
  <c r="M73"/>
  <c r="M72"/>
  <c r="M70"/>
  <c r="M69"/>
  <c r="M68"/>
  <c r="T69" l="1"/>
  <c r="T70"/>
  <c r="T71"/>
  <c r="T72"/>
  <c r="T73"/>
  <c r="T74"/>
  <c r="T68"/>
  <c r="S68"/>
  <c r="S69"/>
  <c r="S70"/>
  <c r="S71"/>
  <c r="S72"/>
  <c r="S73"/>
  <c r="S74"/>
  <c r="S9" l="1"/>
  <c r="T9" s="1"/>
  <c r="N9"/>
  <c r="M9"/>
  <c r="S67"/>
  <c r="T67" s="1"/>
  <c r="N67"/>
  <c r="M67"/>
  <c r="T66"/>
  <c r="S66"/>
  <c r="N66"/>
  <c r="M66"/>
  <c r="T65"/>
  <c r="S65"/>
  <c r="N65"/>
  <c r="M65"/>
  <c r="T64"/>
  <c r="S64"/>
  <c r="N64"/>
  <c r="M64"/>
  <c r="T63"/>
  <c r="S63"/>
  <c r="N63"/>
  <c r="M63"/>
  <c r="T62"/>
  <c r="S62"/>
  <c r="N62"/>
  <c r="M62"/>
  <c r="T61"/>
  <c r="S61"/>
  <c r="N61"/>
  <c r="M61"/>
  <c r="T60"/>
  <c r="S60"/>
  <c r="N60"/>
  <c r="M60"/>
  <c r="T59"/>
  <c r="S59"/>
  <c r="N59"/>
  <c r="M59"/>
  <c r="T58"/>
  <c r="S58"/>
  <c r="N58"/>
  <c r="M58"/>
  <c r="T57"/>
  <c r="S57"/>
  <c r="N57"/>
  <c r="M57"/>
  <c r="T56"/>
  <c r="S56"/>
  <c r="N56"/>
  <c r="M56"/>
  <c r="T55"/>
  <c r="S55"/>
  <c r="N55"/>
  <c r="M55"/>
  <c r="T54"/>
  <c r="S54"/>
  <c r="N54"/>
  <c r="M54"/>
  <c r="T53"/>
  <c r="S53"/>
  <c r="N53"/>
  <c r="M53"/>
  <c r="T52"/>
  <c r="S52"/>
  <c r="N52"/>
  <c r="M52"/>
  <c r="T51"/>
  <c r="S51"/>
  <c r="N51"/>
  <c r="M51"/>
  <c r="T50"/>
  <c r="S50"/>
  <c r="N50"/>
  <c r="M50"/>
  <c r="T49"/>
  <c r="S49"/>
  <c r="N49"/>
  <c r="M49"/>
  <c r="T48"/>
  <c r="S48"/>
  <c r="N48"/>
  <c r="M48"/>
  <c r="T47"/>
  <c r="S47"/>
  <c r="N47"/>
  <c r="M47"/>
  <c r="T46"/>
  <c r="S46"/>
  <c r="N46"/>
  <c r="M46"/>
  <c r="T45"/>
  <c r="S45"/>
  <c r="N45"/>
  <c r="M45"/>
  <c r="T44"/>
  <c r="S44"/>
  <c r="N44"/>
  <c r="M44"/>
  <c r="T43"/>
  <c r="S43"/>
  <c r="N43"/>
  <c r="M43"/>
  <c r="T42"/>
  <c r="S42"/>
  <c r="N42"/>
  <c r="M42"/>
  <c r="T41"/>
  <c r="S41"/>
  <c r="N41"/>
  <c r="M41"/>
  <c r="T40"/>
  <c r="S40"/>
  <c r="N40"/>
  <c r="M40"/>
  <c r="S39"/>
  <c r="N39"/>
  <c r="M39"/>
  <c r="S38"/>
  <c r="N38"/>
  <c r="M38"/>
  <c r="T37"/>
  <c r="S37"/>
  <c r="N37"/>
  <c r="M37"/>
  <c r="S36"/>
  <c r="N36"/>
  <c r="M36"/>
  <c r="S35"/>
  <c r="N35"/>
  <c r="M35"/>
  <c r="S34"/>
  <c r="N34"/>
  <c r="M34"/>
  <c r="S33"/>
  <c r="T33" s="1"/>
  <c r="N33"/>
  <c r="M33"/>
  <c r="S32"/>
  <c r="T32" s="1"/>
  <c r="N32"/>
  <c r="M32"/>
  <c r="S31"/>
  <c r="T31" s="1"/>
  <c r="N31"/>
  <c r="M31"/>
  <c r="S30"/>
  <c r="M30"/>
  <c r="S29"/>
  <c r="T29" s="1"/>
  <c r="O29"/>
  <c r="N29"/>
  <c r="M29"/>
  <c r="T28"/>
  <c r="S28"/>
  <c r="N28"/>
  <c r="M28"/>
  <c r="S27"/>
  <c r="N27"/>
  <c r="M27"/>
  <c r="S26"/>
  <c r="N26"/>
  <c r="M26"/>
  <c r="T25"/>
  <c r="S25"/>
  <c r="N25"/>
  <c r="M25"/>
  <c r="S24"/>
  <c r="N24"/>
  <c r="M24"/>
  <c r="S23"/>
  <c r="T23" s="1"/>
  <c r="N23"/>
  <c r="M23"/>
  <c r="S22"/>
  <c r="N22"/>
  <c r="M22"/>
  <c r="S21"/>
  <c r="T21" s="1"/>
  <c r="N21"/>
  <c r="M21"/>
  <c r="S20"/>
  <c r="N20"/>
  <c r="M20"/>
  <c r="S19"/>
  <c r="T19" s="1"/>
  <c r="N19"/>
  <c r="M19"/>
  <c r="S18"/>
  <c r="T18" s="1"/>
  <c r="N18"/>
  <c r="M18"/>
  <c r="S17"/>
  <c r="N17"/>
  <c r="M17"/>
  <c r="S16"/>
  <c r="N16"/>
  <c r="M16"/>
  <c r="S15"/>
  <c r="N15"/>
  <c r="M15"/>
  <c r="S14"/>
  <c r="T14" s="1"/>
  <c r="N14"/>
  <c r="M14"/>
  <c r="S13"/>
  <c r="N13"/>
  <c r="M13"/>
  <c r="S12"/>
  <c r="N12"/>
  <c r="M12"/>
  <c r="S11"/>
  <c r="N11"/>
  <c r="M11"/>
  <c r="S10"/>
  <c r="T10" s="1"/>
  <c r="N10"/>
  <c r="M10"/>
  <c r="S8"/>
  <c r="T8" s="1"/>
  <c r="N8"/>
  <c r="M8"/>
  <c r="S7"/>
  <c r="T7" s="1"/>
  <c r="N7"/>
  <c r="M7"/>
  <c r="S6"/>
  <c r="T6" s="1"/>
  <c r="N6"/>
  <c r="M6"/>
</calcChain>
</file>

<file path=xl/sharedStrings.xml><?xml version="1.0" encoding="utf-8"?>
<sst xmlns="http://schemas.openxmlformats.org/spreadsheetml/2006/main" count="346" uniqueCount="108">
  <si>
    <t>№ п/п</t>
  </si>
  <si>
    <t>Почтовый адрес</t>
  </si>
  <si>
    <t>Номер дома</t>
  </si>
  <si>
    <t>Тип здания</t>
  </si>
  <si>
    <t>КПД</t>
  </si>
  <si>
    <t>Магистральная</t>
  </si>
  <si>
    <t>5а</t>
  </si>
  <si>
    <t>15 А</t>
  </si>
  <si>
    <t>33/2</t>
  </si>
  <si>
    <t>Щит</t>
  </si>
  <si>
    <t xml:space="preserve">Советская </t>
  </si>
  <si>
    <t>Школьная</t>
  </si>
  <si>
    <t xml:space="preserve">Энтузиастов </t>
  </si>
  <si>
    <t xml:space="preserve">Мира </t>
  </si>
  <si>
    <t>Республики</t>
  </si>
  <si>
    <t xml:space="preserve">Новоселов </t>
  </si>
  <si>
    <t>Брус</t>
  </si>
  <si>
    <t xml:space="preserve">Дружбы </t>
  </si>
  <si>
    <t xml:space="preserve">Космонавтов </t>
  </si>
  <si>
    <t>60 лет СССР</t>
  </si>
  <si>
    <t xml:space="preserve">Западный </t>
  </si>
  <si>
    <t>Холмогорская</t>
  </si>
  <si>
    <t xml:space="preserve">по жилищному фонду УК ООО "Статус 2" </t>
  </si>
  <si>
    <t>Год ввода</t>
  </si>
  <si>
    <t>Категория</t>
  </si>
  <si>
    <t>Кол-во этажей</t>
  </si>
  <si>
    <t>Кол-во подъездв</t>
  </si>
  <si>
    <t>Кол-во квартир</t>
  </si>
  <si>
    <t>в том числе</t>
  </si>
  <si>
    <t>Общая площадь</t>
  </si>
  <si>
    <t>Срок эксплуатации</t>
  </si>
  <si>
    <t>% износа</t>
  </si>
  <si>
    <t>Площадь квартир</t>
  </si>
  <si>
    <t>Общая</t>
  </si>
  <si>
    <t>в т.ч. жилая</t>
  </si>
  <si>
    <t xml:space="preserve">Миpа </t>
  </si>
  <si>
    <t xml:space="preserve">Дзеpжинского </t>
  </si>
  <si>
    <t>8а</t>
  </si>
  <si>
    <t>15А</t>
  </si>
  <si>
    <t>12а</t>
  </si>
  <si>
    <t>12б</t>
  </si>
  <si>
    <t>12в</t>
  </si>
  <si>
    <t>14 А</t>
  </si>
  <si>
    <t>49а</t>
  </si>
  <si>
    <t>кб/б</t>
  </si>
  <si>
    <t>15Б</t>
  </si>
  <si>
    <t>24в</t>
  </si>
  <si>
    <t>28а</t>
  </si>
  <si>
    <t>28в</t>
  </si>
  <si>
    <t>30а</t>
  </si>
  <si>
    <t>60а</t>
  </si>
  <si>
    <t>22в</t>
  </si>
  <si>
    <t>6в</t>
  </si>
  <si>
    <t>5в</t>
  </si>
  <si>
    <t>10а</t>
  </si>
  <si>
    <t>16 А</t>
  </si>
  <si>
    <t xml:space="preserve">Ямальская </t>
  </si>
  <si>
    <t>Кир</t>
  </si>
  <si>
    <t>101в</t>
  </si>
  <si>
    <t>Интернационалисов</t>
  </si>
  <si>
    <t>45а</t>
  </si>
  <si>
    <t>43а</t>
  </si>
  <si>
    <t>1/62</t>
  </si>
  <si>
    <t>65</t>
  </si>
  <si>
    <t>67</t>
  </si>
  <si>
    <t>Площадь земельного участка</t>
  </si>
  <si>
    <t>МОП</t>
  </si>
  <si>
    <t>Кадастровый номер</t>
  </si>
  <si>
    <t>в т.ч. нежилая</t>
  </si>
  <si>
    <t>Площадь кровли</t>
  </si>
  <si>
    <t>89:12:110705:80</t>
  </si>
  <si>
    <t>89:12:110701:68</t>
  </si>
  <si>
    <t>89:12:110701:67</t>
  </si>
  <si>
    <t>89:12:110704:207</t>
  </si>
  <si>
    <t>Уровень благоустройства.</t>
  </si>
  <si>
    <t>Высокий</t>
  </si>
  <si>
    <t>Средний</t>
  </si>
  <si>
    <t>Низкий</t>
  </si>
  <si>
    <t>89:12:110705</t>
  </si>
  <si>
    <t>89:12:110603</t>
  </si>
  <si>
    <t>89:12:110601</t>
  </si>
  <si>
    <t>89:12:110602</t>
  </si>
  <si>
    <t>89:12:110604</t>
  </si>
  <si>
    <t>89:12:110606</t>
  </si>
  <si>
    <t>89:12:110609</t>
  </si>
  <si>
    <t>89:12:110406:61</t>
  </si>
  <si>
    <t>89:12:110406:62</t>
  </si>
  <si>
    <t>89:12:110406:63</t>
  </si>
  <si>
    <t>89:12:110406:64</t>
  </si>
  <si>
    <t>89:12:110406:53</t>
  </si>
  <si>
    <t>89:12:110406:60</t>
  </si>
  <si>
    <t>89:12:110406:55</t>
  </si>
  <si>
    <t>89:12:110406:52</t>
  </si>
  <si>
    <t>89:12:110406:59</t>
  </si>
  <si>
    <t>89:12:110406:47</t>
  </si>
  <si>
    <t>89:12:110406:49</t>
  </si>
  <si>
    <t>89:12:110406:51</t>
  </si>
  <si>
    <t>89:12:110406:54</t>
  </si>
  <si>
    <t>89:12:110406:50</t>
  </si>
  <si>
    <t>89:12:110405:1018</t>
  </si>
  <si>
    <t>89:12:110612</t>
  </si>
  <si>
    <t>89:12:110614</t>
  </si>
  <si>
    <t>Ленина</t>
  </si>
  <si>
    <t>3а</t>
  </si>
  <si>
    <t>24б</t>
  </si>
  <si>
    <t>8б</t>
  </si>
  <si>
    <t>16А</t>
  </si>
  <si>
    <t>89:12:110703:10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</si>
</sst>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2" fillId="0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2" borderId="6" xfId="0" applyFont="1" applyFill="1" applyBorder="1" applyAlignment="1" applyProtection="1">
      <alignment horizontal="center" textRotation="90" wrapText="1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 applyProtection="1">
      <alignment horizontal="left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protection locked="0"/>
    </xf>
    <xf numFmtId="164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164" fontId="0" fillId="0" borderId="1" xfId="0" applyNumberFormat="1" applyFont="1" applyBorder="1" applyAlignment="1">
      <alignment horizontal="center" vertical="center"/>
    </xf>
    <xf numFmtId="0" fontId="4" fillId="0" borderId="0" xfId="0" applyFont="1" applyFill="1" applyBorder="1"/>
    <xf numFmtId="49" fontId="4" fillId="0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 wrapText="1"/>
      <protection locked="0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 applyProtection="1">
      <alignment horizontal="left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protection locked="0"/>
    </xf>
    <xf numFmtId="0" fontId="4" fillId="3" borderId="0" xfId="0" applyFont="1" applyFill="1" applyBorder="1"/>
    <xf numFmtId="49" fontId="4" fillId="3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>
      <alignment horizontal="left"/>
    </xf>
    <xf numFmtId="0" fontId="4" fillId="2" borderId="0" xfId="0" applyFont="1" applyFill="1" applyBorder="1"/>
    <xf numFmtId="164" fontId="0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textRotation="90" wrapText="1"/>
      <protection locked="0"/>
    </xf>
    <xf numFmtId="0" fontId="2" fillId="2" borderId="0" xfId="0" applyFont="1" applyFill="1" applyBorder="1" applyAlignment="1">
      <alignment horizontal="center"/>
    </xf>
    <xf numFmtId="0" fontId="4" fillId="0" borderId="1" xfId="0" applyFont="1" applyFill="1" applyBorder="1"/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 applyProtection="1">
      <alignment horizontal="center"/>
      <protection locked="0"/>
    </xf>
    <xf numFmtId="0" fontId="6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165" fontId="6" fillId="2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0" fontId="2" fillId="2" borderId="4" xfId="0" applyFont="1" applyFill="1" applyBorder="1" applyAlignment="1" applyProtection="1">
      <alignment horizontal="center" wrapText="1"/>
      <protection locked="0"/>
    </xf>
    <xf numFmtId="0" fontId="2" fillId="2" borderId="7" xfId="0" applyFont="1" applyFill="1" applyBorder="1" applyAlignment="1" applyProtection="1">
      <alignment horizontal="center" wrapText="1"/>
      <protection locked="0"/>
    </xf>
    <xf numFmtId="0" fontId="2" fillId="2" borderId="2" xfId="0" applyFont="1" applyFill="1" applyBorder="1" applyAlignment="1">
      <alignment horizontal="center" textRotation="90" wrapText="1"/>
    </xf>
    <xf numFmtId="0" fontId="2" fillId="2" borderId="3" xfId="0" applyFont="1" applyFill="1" applyBorder="1" applyAlignment="1">
      <alignment horizontal="center" textRotation="90" wrapText="1"/>
    </xf>
    <xf numFmtId="0" fontId="2" fillId="2" borderId="5" xfId="0" applyFont="1" applyFill="1" applyBorder="1" applyAlignment="1">
      <alignment horizontal="center" textRotation="90" wrapText="1"/>
    </xf>
    <xf numFmtId="0" fontId="2" fillId="2" borderId="1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horizontal="center" textRotation="90" wrapText="1"/>
      <protection locked="0"/>
    </xf>
    <xf numFmtId="0" fontId="2" fillId="2" borderId="1" xfId="0" applyFont="1" applyFill="1" applyBorder="1" applyAlignment="1">
      <alignment textRotation="90" wrapText="1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>
      <alignment horizontal="center" textRotation="90" wrapText="1"/>
    </xf>
    <xf numFmtId="0" fontId="2" fillId="2" borderId="2" xfId="0" applyFont="1" applyFill="1" applyBorder="1" applyAlignment="1" applyProtection="1">
      <alignment horizontal="center" textRotation="90" wrapText="1"/>
      <protection locked="0"/>
    </xf>
    <xf numFmtId="0" fontId="2" fillId="2" borderId="3" xfId="0" applyFont="1" applyFill="1" applyBorder="1" applyAlignment="1" applyProtection="1">
      <alignment horizontal="center" textRotation="90" wrapText="1"/>
      <protection locked="0"/>
    </xf>
    <xf numFmtId="0" fontId="2" fillId="2" borderId="5" xfId="0" applyFont="1" applyFill="1" applyBorder="1" applyAlignment="1" applyProtection="1">
      <alignment horizontal="center" textRotation="90" wrapText="1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75"/>
  <sheetViews>
    <sheetView tabSelected="1" workbookViewId="0">
      <pane xSplit="4" ySplit="4" topLeftCell="P29" activePane="bottomRight" state="frozen"/>
      <selection pane="topRight" activeCell="E1" sqref="E1"/>
      <selection pane="bottomLeft" activeCell="A5" sqref="A5"/>
      <selection pane="bottomRight" activeCell="P74" sqref="P74"/>
    </sheetView>
  </sheetViews>
  <sheetFormatPr defaultRowHeight="15"/>
  <cols>
    <col min="1" max="1" width="4.140625" style="2" customWidth="1"/>
    <col min="2" max="2" width="8.7109375" style="18" customWidth="1"/>
    <col min="3" max="3" width="16.5703125" style="33" customWidth="1"/>
    <col min="4" max="4" width="7.28515625" style="18" customWidth="1"/>
    <col min="5" max="5" width="5.7109375" style="18" customWidth="1"/>
    <col min="6" max="6" width="14.7109375" style="18" customWidth="1"/>
    <col min="7" max="7" width="6.140625" style="18" customWidth="1"/>
    <col min="8" max="8" width="7" style="18" customWidth="1"/>
    <col min="9" max="10" width="6.85546875" style="18" customWidth="1"/>
    <col min="11" max="11" width="10.140625" style="34" customWidth="1"/>
    <col min="12" max="13" width="10.7109375" style="34" customWidth="1"/>
    <col min="14" max="14" width="8.85546875" style="18" customWidth="1"/>
    <col min="15" max="15" width="9.85546875" style="34" customWidth="1"/>
    <col min="16" max="16" width="12.5703125" style="34" customWidth="1"/>
    <col min="17" max="18" width="10.85546875" style="34" customWidth="1"/>
    <col min="19" max="19" width="8.140625" style="18" customWidth="1"/>
    <col min="20" max="260" width="9.140625" style="18"/>
    <col min="261" max="261" width="4.140625" style="18" customWidth="1"/>
    <col min="262" max="262" width="8.7109375" style="18" customWidth="1"/>
    <col min="263" max="263" width="16.5703125" style="18" customWidth="1"/>
    <col min="264" max="264" width="7.28515625" style="18" customWidth="1"/>
    <col min="265" max="265" width="5.7109375" style="18" customWidth="1"/>
    <col min="266" max="266" width="6.140625" style="18" customWidth="1"/>
    <col min="267" max="267" width="7" style="18" customWidth="1"/>
    <col min="268" max="269" width="6.85546875" style="18" customWidth="1"/>
    <col min="270" max="270" width="10.140625" style="18" customWidth="1"/>
    <col min="271" max="272" width="10.7109375" style="18" customWidth="1"/>
    <col min="273" max="273" width="11.5703125" style="18" customWidth="1"/>
    <col min="274" max="274" width="12.140625" style="18" customWidth="1"/>
    <col min="275" max="516" width="9.140625" style="18"/>
    <col min="517" max="517" width="4.140625" style="18" customWidth="1"/>
    <col min="518" max="518" width="8.7109375" style="18" customWidth="1"/>
    <col min="519" max="519" width="16.5703125" style="18" customWidth="1"/>
    <col min="520" max="520" width="7.28515625" style="18" customWidth="1"/>
    <col min="521" max="521" width="5.7109375" style="18" customWidth="1"/>
    <col min="522" max="522" width="6.140625" style="18" customWidth="1"/>
    <col min="523" max="523" width="7" style="18" customWidth="1"/>
    <col min="524" max="525" width="6.85546875" style="18" customWidth="1"/>
    <col min="526" max="526" width="10.140625" style="18" customWidth="1"/>
    <col min="527" max="528" width="10.7109375" style="18" customWidth="1"/>
    <col min="529" max="529" width="11.5703125" style="18" customWidth="1"/>
    <col min="530" max="530" width="12.140625" style="18" customWidth="1"/>
    <col min="531" max="772" width="9.140625" style="18"/>
    <col min="773" max="773" width="4.140625" style="18" customWidth="1"/>
    <col min="774" max="774" width="8.7109375" style="18" customWidth="1"/>
    <col min="775" max="775" width="16.5703125" style="18" customWidth="1"/>
    <col min="776" max="776" width="7.28515625" style="18" customWidth="1"/>
    <col min="777" max="777" width="5.7109375" style="18" customWidth="1"/>
    <col min="778" max="778" width="6.140625" style="18" customWidth="1"/>
    <col min="779" max="779" width="7" style="18" customWidth="1"/>
    <col min="780" max="781" width="6.85546875" style="18" customWidth="1"/>
    <col min="782" max="782" width="10.140625" style="18" customWidth="1"/>
    <col min="783" max="784" width="10.7109375" style="18" customWidth="1"/>
    <col min="785" max="785" width="11.5703125" style="18" customWidth="1"/>
    <col min="786" max="786" width="12.140625" style="18" customWidth="1"/>
    <col min="787" max="1028" width="9.140625" style="18"/>
    <col min="1029" max="1029" width="4.140625" style="18" customWidth="1"/>
    <col min="1030" max="1030" width="8.7109375" style="18" customWidth="1"/>
    <col min="1031" max="1031" width="16.5703125" style="18" customWidth="1"/>
    <col min="1032" max="1032" width="7.28515625" style="18" customWidth="1"/>
    <col min="1033" max="1033" width="5.7109375" style="18" customWidth="1"/>
    <col min="1034" max="1034" width="6.140625" style="18" customWidth="1"/>
    <col min="1035" max="1035" width="7" style="18" customWidth="1"/>
    <col min="1036" max="1037" width="6.85546875" style="18" customWidth="1"/>
    <col min="1038" max="1038" width="10.140625" style="18" customWidth="1"/>
    <col min="1039" max="1040" width="10.7109375" style="18" customWidth="1"/>
    <col min="1041" max="1041" width="11.5703125" style="18" customWidth="1"/>
    <col min="1042" max="1042" width="12.140625" style="18" customWidth="1"/>
    <col min="1043" max="1284" width="9.140625" style="18"/>
    <col min="1285" max="1285" width="4.140625" style="18" customWidth="1"/>
    <col min="1286" max="1286" width="8.7109375" style="18" customWidth="1"/>
    <col min="1287" max="1287" width="16.5703125" style="18" customWidth="1"/>
    <col min="1288" max="1288" width="7.28515625" style="18" customWidth="1"/>
    <col min="1289" max="1289" width="5.7109375" style="18" customWidth="1"/>
    <col min="1290" max="1290" width="6.140625" style="18" customWidth="1"/>
    <col min="1291" max="1291" width="7" style="18" customWidth="1"/>
    <col min="1292" max="1293" width="6.85546875" style="18" customWidth="1"/>
    <col min="1294" max="1294" width="10.140625" style="18" customWidth="1"/>
    <col min="1295" max="1296" width="10.7109375" style="18" customWidth="1"/>
    <col min="1297" max="1297" width="11.5703125" style="18" customWidth="1"/>
    <col min="1298" max="1298" width="12.140625" style="18" customWidth="1"/>
    <col min="1299" max="1540" width="9.140625" style="18"/>
    <col min="1541" max="1541" width="4.140625" style="18" customWidth="1"/>
    <col min="1542" max="1542" width="8.7109375" style="18" customWidth="1"/>
    <col min="1543" max="1543" width="16.5703125" style="18" customWidth="1"/>
    <col min="1544" max="1544" width="7.28515625" style="18" customWidth="1"/>
    <col min="1545" max="1545" width="5.7109375" style="18" customWidth="1"/>
    <col min="1546" max="1546" width="6.140625" style="18" customWidth="1"/>
    <col min="1547" max="1547" width="7" style="18" customWidth="1"/>
    <col min="1548" max="1549" width="6.85546875" style="18" customWidth="1"/>
    <col min="1550" max="1550" width="10.140625" style="18" customWidth="1"/>
    <col min="1551" max="1552" width="10.7109375" style="18" customWidth="1"/>
    <col min="1553" max="1553" width="11.5703125" style="18" customWidth="1"/>
    <col min="1554" max="1554" width="12.140625" style="18" customWidth="1"/>
    <col min="1555" max="1796" width="9.140625" style="18"/>
    <col min="1797" max="1797" width="4.140625" style="18" customWidth="1"/>
    <col min="1798" max="1798" width="8.7109375" style="18" customWidth="1"/>
    <col min="1799" max="1799" width="16.5703125" style="18" customWidth="1"/>
    <col min="1800" max="1800" width="7.28515625" style="18" customWidth="1"/>
    <col min="1801" max="1801" width="5.7109375" style="18" customWidth="1"/>
    <col min="1802" max="1802" width="6.140625" style="18" customWidth="1"/>
    <col min="1803" max="1803" width="7" style="18" customWidth="1"/>
    <col min="1804" max="1805" width="6.85546875" style="18" customWidth="1"/>
    <col min="1806" max="1806" width="10.140625" style="18" customWidth="1"/>
    <col min="1807" max="1808" width="10.7109375" style="18" customWidth="1"/>
    <col min="1809" max="1809" width="11.5703125" style="18" customWidth="1"/>
    <col min="1810" max="1810" width="12.140625" style="18" customWidth="1"/>
    <col min="1811" max="2052" width="9.140625" style="18"/>
    <col min="2053" max="2053" width="4.140625" style="18" customWidth="1"/>
    <col min="2054" max="2054" width="8.7109375" style="18" customWidth="1"/>
    <col min="2055" max="2055" width="16.5703125" style="18" customWidth="1"/>
    <col min="2056" max="2056" width="7.28515625" style="18" customWidth="1"/>
    <col min="2057" max="2057" width="5.7109375" style="18" customWidth="1"/>
    <col min="2058" max="2058" width="6.140625" style="18" customWidth="1"/>
    <col min="2059" max="2059" width="7" style="18" customWidth="1"/>
    <col min="2060" max="2061" width="6.85546875" style="18" customWidth="1"/>
    <col min="2062" max="2062" width="10.140625" style="18" customWidth="1"/>
    <col min="2063" max="2064" width="10.7109375" style="18" customWidth="1"/>
    <col min="2065" max="2065" width="11.5703125" style="18" customWidth="1"/>
    <col min="2066" max="2066" width="12.140625" style="18" customWidth="1"/>
    <col min="2067" max="2308" width="9.140625" style="18"/>
    <col min="2309" max="2309" width="4.140625" style="18" customWidth="1"/>
    <col min="2310" max="2310" width="8.7109375" style="18" customWidth="1"/>
    <col min="2311" max="2311" width="16.5703125" style="18" customWidth="1"/>
    <col min="2312" max="2312" width="7.28515625" style="18" customWidth="1"/>
    <col min="2313" max="2313" width="5.7109375" style="18" customWidth="1"/>
    <col min="2314" max="2314" width="6.140625" style="18" customWidth="1"/>
    <col min="2315" max="2315" width="7" style="18" customWidth="1"/>
    <col min="2316" max="2317" width="6.85546875" style="18" customWidth="1"/>
    <col min="2318" max="2318" width="10.140625" style="18" customWidth="1"/>
    <col min="2319" max="2320" width="10.7109375" style="18" customWidth="1"/>
    <col min="2321" max="2321" width="11.5703125" style="18" customWidth="1"/>
    <col min="2322" max="2322" width="12.140625" style="18" customWidth="1"/>
    <col min="2323" max="2564" width="9.140625" style="18"/>
    <col min="2565" max="2565" width="4.140625" style="18" customWidth="1"/>
    <col min="2566" max="2566" width="8.7109375" style="18" customWidth="1"/>
    <col min="2567" max="2567" width="16.5703125" style="18" customWidth="1"/>
    <col min="2568" max="2568" width="7.28515625" style="18" customWidth="1"/>
    <col min="2569" max="2569" width="5.7109375" style="18" customWidth="1"/>
    <col min="2570" max="2570" width="6.140625" style="18" customWidth="1"/>
    <col min="2571" max="2571" width="7" style="18" customWidth="1"/>
    <col min="2572" max="2573" width="6.85546875" style="18" customWidth="1"/>
    <col min="2574" max="2574" width="10.140625" style="18" customWidth="1"/>
    <col min="2575" max="2576" width="10.7109375" style="18" customWidth="1"/>
    <col min="2577" max="2577" width="11.5703125" style="18" customWidth="1"/>
    <col min="2578" max="2578" width="12.140625" style="18" customWidth="1"/>
    <col min="2579" max="2820" width="9.140625" style="18"/>
    <col min="2821" max="2821" width="4.140625" style="18" customWidth="1"/>
    <col min="2822" max="2822" width="8.7109375" style="18" customWidth="1"/>
    <col min="2823" max="2823" width="16.5703125" style="18" customWidth="1"/>
    <col min="2824" max="2824" width="7.28515625" style="18" customWidth="1"/>
    <col min="2825" max="2825" width="5.7109375" style="18" customWidth="1"/>
    <col min="2826" max="2826" width="6.140625" style="18" customWidth="1"/>
    <col min="2827" max="2827" width="7" style="18" customWidth="1"/>
    <col min="2828" max="2829" width="6.85546875" style="18" customWidth="1"/>
    <col min="2830" max="2830" width="10.140625" style="18" customWidth="1"/>
    <col min="2831" max="2832" width="10.7109375" style="18" customWidth="1"/>
    <col min="2833" max="2833" width="11.5703125" style="18" customWidth="1"/>
    <col min="2834" max="2834" width="12.140625" style="18" customWidth="1"/>
    <col min="2835" max="3076" width="9.140625" style="18"/>
    <col min="3077" max="3077" width="4.140625" style="18" customWidth="1"/>
    <col min="3078" max="3078" width="8.7109375" style="18" customWidth="1"/>
    <col min="3079" max="3079" width="16.5703125" style="18" customWidth="1"/>
    <col min="3080" max="3080" width="7.28515625" style="18" customWidth="1"/>
    <col min="3081" max="3081" width="5.7109375" style="18" customWidth="1"/>
    <col min="3082" max="3082" width="6.140625" style="18" customWidth="1"/>
    <col min="3083" max="3083" width="7" style="18" customWidth="1"/>
    <col min="3084" max="3085" width="6.85546875" style="18" customWidth="1"/>
    <col min="3086" max="3086" width="10.140625" style="18" customWidth="1"/>
    <col min="3087" max="3088" width="10.7109375" style="18" customWidth="1"/>
    <col min="3089" max="3089" width="11.5703125" style="18" customWidth="1"/>
    <col min="3090" max="3090" width="12.140625" style="18" customWidth="1"/>
    <col min="3091" max="3332" width="9.140625" style="18"/>
    <col min="3333" max="3333" width="4.140625" style="18" customWidth="1"/>
    <col min="3334" max="3334" width="8.7109375" style="18" customWidth="1"/>
    <col min="3335" max="3335" width="16.5703125" style="18" customWidth="1"/>
    <col min="3336" max="3336" width="7.28515625" style="18" customWidth="1"/>
    <col min="3337" max="3337" width="5.7109375" style="18" customWidth="1"/>
    <col min="3338" max="3338" width="6.140625" style="18" customWidth="1"/>
    <col min="3339" max="3339" width="7" style="18" customWidth="1"/>
    <col min="3340" max="3341" width="6.85546875" style="18" customWidth="1"/>
    <col min="3342" max="3342" width="10.140625" style="18" customWidth="1"/>
    <col min="3343" max="3344" width="10.7109375" style="18" customWidth="1"/>
    <col min="3345" max="3345" width="11.5703125" style="18" customWidth="1"/>
    <col min="3346" max="3346" width="12.140625" style="18" customWidth="1"/>
    <col min="3347" max="3588" width="9.140625" style="18"/>
    <col min="3589" max="3589" width="4.140625" style="18" customWidth="1"/>
    <col min="3590" max="3590" width="8.7109375" style="18" customWidth="1"/>
    <col min="3591" max="3591" width="16.5703125" style="18" customWidth="1"/>
    <col min="3592" max="3592" width="7.28515625" style="18" customWidth="1"/>
    <col min="3593" max="3593" width="5.7109375" style="18" customWidth="1"/>
    <col min="3594" max="3594" width="6.140625" style="18" customWidth="1"/>
    <col min="3595" max="3595" width="7" style="18" customWidth="1"/>
    <col min="3596" max="3597" width="6.85546875" style="18" customWidth="1"/>
    <col min="3598" max="3598" width="10.140625" style="18" customWidth="1"/>
    <col min="3599" max="3600" width="10.7109375" style="18" customWidth="1"/>
    <col min="3601" max="3601" width="11.5703125" style="18" customWidth="1"/>
    <col min="3602" max="3602" width="12.140625" style="18" customWidth="1"/>
    <col min="3603" max="3844" width="9.140625" style="18"/>
    <col min="3845" max="3845" width="4.140625" style="18" customWidth="1"/>
    <col min="3846" max="3846" width="8.7109375" style="18" customWidth="1"/>
    <col min="3847" max="3847" width="16.5703125" style="18" customWidth="1"/>
    <col min="3848" max="3848" width="7.28515625" style="18" customWidth="1"/>
    <col min="3849" max="3849" width="5.7109375" style="18" customWidth="1"/>
    <col min="3850" max="3850" width="6.140625" style="18" customWidth="1"/>
    <col min="3851" max="3851" width="7" style="18" customWidth="1"/>
    <col min="3852" max="3853" width="6.85546875" style="18" customWidth="1"/>
    <col min="3854" max="3854" width="10.140625" style="18" customWidth="1"/>
    <col min="3855" max="3856" width="10.7109375" style="18" customWidth="1"/>
    <col min="3857" max="3857" width="11.5703125" style="18" customWidth="1"/>
    <col min="3858" max="3858" width="12.140625" style="18" customWidth="1"/>
    <col min="3859" max="4100" width="9.140625" style="18"/>
    <col min="4101" max="4101" width="4.140625" style="18" customWidth="1"/>
    <col min="4102" max="4102" width="8.7109375" style="18" customWidth="1"/>
    <col min="4103" max="4103" width="16.5703125" style="18" customWidth="1"/>
    <col min="4104" max="4104" width="7.28515625" style="18" customWidth="1"/>
    <col min="4105" max="4105" width="5.7109375" style="18" customWidth="1"/>
    <col min="4106" max="4106" width="6.140625" style="18" customWidth="1"/>
    <col min="4107" max="4107" width="7" style="18" customWidth="1"/>
    <col min="4108" max="4109" width="6.85546875" style="18" customWidth="1"/>
    <col min="4110" max="4110" width="10.140625" style="18" customWidth="1"/>
    <col min="4111" max="4112" width="10.7109375" style="18" customWidth="1"/>
    <col min="4113" max="4113" width="11.5703125" style="18" customWidth="1"/>
    <col min="4114" max="4114" width="12.140625" style="18" customWidth="1"/>
    <col min="4115" max="4356" width="9.140625" style="18"/>
    <col min="4357" max="4357" width="4.140625" style="18" customWidth="1"/>
    <col min="4358" max="4358" width="8.7109375" style="18" customWidth="1"/>
    <col min="4359" max="4359" width="16.5703125" style="18" customWidth="1"/>
    <col min="4360" max="4360" width="7.28515625" style="18" customWidth="1"/>
    <col min="4361" max="4361" width="5.7109375" style="18" customWidth="1"/>
    <col min="4362" max="4362" width="6.140625" style="18" customWidth="1"/>
    <col min="4363" max="4363" width="7" style="18" customWidth="1"/>
    <col min="4364" max="4365" width="6.85546875" style="18" customWidth="1"/>
    <col min="4366" max="4366" width="10.140625" style="18" customWidth="1"/>
    <col min="4367" max="4368" width="10.7109375" style="18" customWidth="1"/>
    <col min="4369" max="4369" width="11.5703125" style="18" customWidth="1"/>
    <col min="4370" max="4370" width="12.140625" style="18" customWidth="1"/>
    <col min="4371" max="4612" width="9.140625" style="18"/>
    <col min="4613" max="4613" width="4.140625" style="18" customWidth="1"/>
    <col min="4614" max="4614" width="8.7109375" style="18" customWidth="1"/>
    <col min="4615" max="4615" width="16.5703125" style="18" customWidth="1"/>
    <col min="4616" max="4616" width="7.28515625" style="18" customWidth="1"/>
    <col min="4617" max="4617" width="5.7109375" style="18" customWidth="1"/>
    <col min="4618" max="4618" width="6.140625" style="18" customWidth="1"/>
    <col min="4619" max="4619" width="7" style="18" customWidth="1"/>
    <col min="4620" max="4621" width="6.85546875" style="18" customWidth="1"/>
    <col min="4622" max="4622" width="10.140625" style="18" customWidth="1"/>
    <col min="4623" max="4624" width="10.7109375" style="18" customWidth="1"/>
    <col min="4625" max="4625" width="11.5703125" style="18" customWidth="1"/>
    <col min="4626" max="4626" width="12.140625" style="18" customWidth="1"/>
    <col min="4627" max="4868" width="9.140625" style="18"/>
    <col min="4869" max="4869" width="4.140625" style="18" customWidth="1"/>
    <col min="4870" max="4870" width="8.7109375" style="18" customWidth="1"/>
    <col min="4871" max="4871" width="16.5703125" style="18" customWidth="1"/>
    <col min="4872" max="4872" width="7.28515625" style="18" customWidth="1"/>
    <col min="4873" max="4873" width="5.7109375" style="18" customWidth="1"/>
    <col min="4874" max="4874" width="6.140625" style="18" customWidth="1"/>
    <col min="4875" max="4875" width="7" style="18" customWidth="1"/>
    <col min="4876" max="4877" width="6.85546875" style="18" customWidth="1"/>
    <col min="4878" max="4878" width="10.140625" style="18" customWidth="1"/>
    <col min="4879" max="4880" width="10.7109375" style="18" customWidth="1"/>
    <col min="4881" max="4881" width="11.5703125" style="18" customWidth="1"/>
    <col min="4882" max="4882" width="12.140625" style="18" customWidth="1"/>
    <col min="4883" max="5124" width="9.140625" style="18"/>
    <col min="5125" max="5125" width="4.140625" style="18" customWidth="1"/>
    <col min="5126" max="5126" width="8.7109375" style="18" customWidth="1"/>
    <col min="5127" max="5127" width="16.5703125" style="18" customWidth="1"/>
    <col min="5128" max="5128" width="7.28515625" style="18" customWidth="1"/>
    <col min="5129" max="5129" width="5.7109375" style="18" customWidth="1"/>
    <col min="5130" max="5130" width="6.140625" style="18" customWidth="1"/>
    <col min="5131" max="5131" width="7" style="18" customWidth="1"/>
    <col min="5132" max="5133" width="6.85546875" style="18" customWidth="1"/>
    <col min="5134" max="5134" width="10.140625" style="18" customWidth="1"/>
    <col min="5135" max="5136" width="10.7109375" style="18" customWidth="1"/>
    <col min="5137" max="5137" width="11.5703125" style="18" customWidth="1"/>
    <col min="5138" max="5138" width="12.140625" style="18" customWidth="1"/>
    <col min="5139" max="5380" width="9.140625" style="18"/>
    <col min="5381" max="5381" width="4.140625" style="18" customWidth="1"/>
    <col min="5382" max="5382" width="8.7109375" style="18" customWidth="1"/>
    <col min="5383" max="5383" width="16.5703125" style="18" customWidth="1"/>
    <col min="5384" max="5384" width="7.28515625" style="18" customWidth="1"/>
    <col min="5385" max="5385" width="5.7109375" style="18" customWidth="1"/>
    <col min="5386" max="5386" width="6.140625" style="18" customWidth="1"/>
    <col min="5387" max="5387" width="7" style="18" customWidth="1"/>
    <col min="5388" max="5389" width="6.85546875" style="18" customWidth="1"/>
    <col min="5390" max="5390" width="10.140625" style="18" customWidth="1"/>
    <col min="5391" max="5392" width="10.7109375" style="18" customWidth="1"/>
    <col min="5393" max="5393" width="11.5703125" style="18" customWidth="1"/>
    <col min="5394" max="5394" width="12.140625" style="18" customWidth="1"/>
    <col min="5395" max="5636" width="9.140625" style="18"/>
    <col min="5637" max="5637" width="4.140625" style="18" customWidth="1"/>
    <col min="5638" max="5638" width="8.7109375" style="18" customWidth="1"/>
    <col min="5639" max="5639" width="16.5703125" style="18" customWidth="1"/>
    <col min="5640" max="5640" width="7.28515625" style="18" customWidth="1"/>
    <col min="5641" max="5641" width="5.7109375" style="18" customWidth="1"/>
    <col min="5642" max="5642" width="6.140625" style="18" customWidth="1"/>
    <col min="5643" max="5643" width="7" style="18" customWidth="1"/>
    <col min="5644" max="5645" width="6.85546875" style="18" customWidth="1"/>
    <col min="5646" max="5646" width="10.140625" style="18" customWidth="1"/>
    <col min="5647" max="5648" width="10.7109375" style="18" customWidth="1"/>
    <col min="5649" max="5649" width="11.5703125" style="18" customWidth="1"/>
    <col min="5650" max="5650" width="12.140625" style="18" customWidth="1"/>
    <col min="5651" max="5892" width="9.140625" style="18"/>
    <col min="5893" max="5893" width="4.140625" style="18" customWidth="1"/>
    <col min="5894" max="5894" width="8.7109375" style="18" customWidth="1"/>
    <col min="5895" max="5895" width="16.5703125" style="18" customWidth="1"/>
    <col min="5896" max="5896" width="7.28515625" style="18" customWidth="1"/>
    <col min="5897" max="5897" width="5.7109375" style="18" customWidth="1"/>
    <col min="5898" max="5898" width="6.140625" style="18" customWidth="1"/>
    <col min="5899" max="5899" width="7" style="18" customWidth="1"/>
    <col min="5900" max="5901" width="6.85546875" style="18" customWidth="1"/>
    <col min="5902" max="5902" width="10.140625" style="18" customWidth="1"/>
    <col min="5903" max="5904" width="10.7109375" style="18" customWidth="1"/>
    <col min="5905" max="5905" width="11.5703125" style="18" customWidth="1"/>
    <col min="5906" max="5906" width="12.140625" style="18" customWidth="1"/>
    <col min="5907" max="6148" width="9.140625" style="18"/>
    <col min="6149" max="6149" width="4.140625" style="18" customWidth="1"/>
    <col min="6150" max="6150" width="8.7109375" style="18" customWidth="1"/>
    <col min="6151" max="6151" width="16.5703125" style="18" customWidth="1"/>
    <col min="6152" max="6152" width="7.28515625" style="18" customWidth="1"/>
    <col min="6153" max="6153" width="5.7109375" style="18" customWidth="1"/>
    <col min="6154" max="6154" width="6.140625" style="18" customWidth="1"/>
    <col min="6155" max="6155" width="7" style="18" customWidth="1"/>
    <col min="6156" max="6157" width="6.85546875" style="18" customWidth="1"/>
    <col min="6158" max="6158" width="10.140625" style="18" customWidth="1"/>
    <col min="6159" max="6160" width="10.7109375" style="18" customWidth="1"/>
    <col min="6161" max="6161" width="11.5703125" style="18" customWidth="1"/>
    <col min="6162" max="6162" width="12.140625" style="18" customWidth="1"/>
    <col min="6163" max="6404" width="9.140625" style="18"/>
    <col min="6405" max="6405" width="4.140625" style="18" customWidth="1"/>
    <col min="6406" max="6406" width="8.7109375" style="18" customWidth="1"/>
    <col min="6407" max="6407" width="16.5703125" style="18" customWidth="1"/>
    <col min="6408" max="6408" width="7.28515625" style="18" customWidth="1"/>
    <col min="6409" max="6409" width="5.7109375" style="18" customWidth="1"/>
    <col min="6410" max="6410" width="6.140625" style="18" customWidth="1"/>
    <col min="6411" max="6411" width="7" style="18" customWidth="1"/>
    <col min="6412" max="6413" width="6.85546875" style="18" customWidth="1"/>
    <col min="6414" max="6414" width="10.140625" style="18" customWidth="1"/>
    <col min="6415" max="6416" width="10.7109375" style="18" customWidth="1"/>
    <col min="6417" max="6417" width="11.5703125" style="18" customWidth="1"/>
    <col min="6418" max="6418" width="12.140625" style="18" customWidth="1"/>
    <col min="6419" max="6660" width="9.140625" style="18"/>
    <col min="6661" max="6661" width="4.140625" style="18" customWidth="1"/>
    <col min="6662" max="6662" width="8.7109375" style="18" customWidth="1"/>
    <col min="6663" max="6663" width="16.5703125" style="18" customWidth="1"/>
    <col min="6664" max="6664" width="7.28515625" style="18" customWidth="1"/>
    <col min="6665" max="6665" width="5.7109375" style="18" customWidth="1"/>
    <col min="6666" max="6666" width="6.140625" style="18" customWidth="1"/>
    <col min="6667" max="6667" width="7" style="18" customWidth="1"/>
    <col min="6668" max="6669" width="6.85546875" style="18" customWidth="1"/>
    <col min="6670" max="6670" width="10.140625" style="18" customWidth="1"/>
    <col min="6671" max="6672" width="10.7109375" style="18" customWidth="1"/>
    <col min="6673" max="6673" width="11.5703125" style="18" customWidth="1"/>
    <col min="6674" max="6674" width="12.140625" style="18" customWidth="1"/>
    <col min="6675" max="6916" width="9.140625" style="18"/>
    <col min="6917" max="6917" width="4.140625" style="18" customWidth="1"/>
    <col min="6918" max="6918" width="8.7109375" style="18" customWidth="1"/>
    <col min="6919" max="6919" width="16.5703125" style="18" customWidth="1"/>
    <col min="6920" max="6920" width="7.28515625" style="18" customWidth="1"/>
    <col min="6921" max="6921" width="5.7109375" style="18" customWidth="1"/>
    <col min="6922" max="6922" width="6.140625" style="18" customWidth="1"/>
    <col min="6923" max="6923" width="7" style="18" customWidth="1"/>
    <col min="6924" max="6925" width="6.85546875" style="18" customWidth="1"/>
    <col min="6926" max="6926" width="10.140625" style="18" customWidth="1"/>
    <col min="6927" max="6928" width="10.7109375" style="18" customWidth="1"/>
    <col min="6929" max="6929" width="11.5703125" style="18" customWidth="1"/>
    <col min="6930" max="6930" width="12.140625" style="18" customWidth="1"/>
    <col min="6931" max="7172" width="9.140625" style="18"/>
    <col min="7173" max="7173" width="4.140625" style="18" customWidth="1"/>
    <col min="7174" max="7174" width="8.7109375" style="18" customWidth="1"/>
    <col min="7175" max="7175" width="16.5703125" style="18" customWidth="1"/>
    <col min="7176" max="7176" width="7.28515625" style="18" customWidth="1"/>
    <col min="7177" max="7177" width="5.7109375" style="18" customWidth="1"/>
    <col min="7178" max="7178" width="6.140625" style="18" customWidth="1"/>
    <col min="7179" max="7179" width="7" style="18" customWidth="1"/>
    <col min="7180" max="7181" width="6.85546875" style="18" customWidth="1"/>
    <col min="7182" max="7182" width="10.140625" style="18" customWidth="1"/>
    <col min="7183" max="7184" width="10.7109375" style="18" customWidth="1"/>
    <col min="7185" max="7185" width="11.5703125" style="18" customWidth="1"/>
    <col min="7186" max="7186" width="12.140625" style="18" customWidth="1"/>
    <col min="7187" max="7428" width="9.140625" style="18"/>
    <col min="7429" max="7429" width="4.140625" style="18" customWidth="1"/>
    <col min="7430" max="7430" width="8.7109375" style="18" customWidth="1"/>
    <col min="7431" max="7431" width="16.5703125" style="18" customWidth="1"/>
    <col min="7432" max="7432" width="7.28515625" style="18" customWidth="1"/>
    <col min="7433" max="7433" width="5.7109375" style="18" customWidth="1"/>
    <col min="7434" max="7434" width="6.140625" style="18" customWidth="1"/>
    <col min="7435" max="7435" width="7" style="18" customWidth="1"/>
    <col min="7436" max="7437" width="6.85546875" style="18" customWidth="1"/>
    <col min="7438" max="7438" width="10.140625" style="18" customWidth="1"/>
    <col min="7439" max="7440" width="10.7109375" style="18" customWidth="1"/>
    <col min="7441" max="7441" width="11.5703125" style="18" customWidth="1"/>
    <col min="7442" max="7442" width="12.140625" style="18" customWidth="1"/>
    <col min="7443" max="7684" width="9.140625" style="18"/>
    <col min="7685" max="7685" width="4.140625" style="18" customWidth="1"/>
    <col min="7686" max="7686" width="8.7109375" style="18" customWidth="1"/>
    <col min="7687" max="7687" width="16.5703125" style="18" customWidth="1"/>
    <col min="7688" max="7688" width="7.28515625" style="18" customWidth="1"/>
    <col min="7689" max="7689" width="5.7109375" style="18" customWidth="1"/>
    <col min="7690" max="7690" width="6.140625" style="18" customWidth="1"/>
    <col min="7691" max="7691" width="7" style="18" customWidth="1"/>
    <col min="7692" max="7693" width="6.85546875" style="18" customWidth="1"/>
    <col min="7694" max="7694" width="10.140625" style="18" customWidth="1"/>
    <col min="7695" max="7696" width="10.7109375" style="18" customWidth="1"/>
    <col min="7697" max="7697" width="11.5703125" style="18" customWidth="1"/>
    <col min="7698" max="7698" width="12.140625" style="18" customWidth="1"/>
    <col min="7699" max="7940" width="9.140625" style="18"/>
    <col min="7941" max="7941" width="4.140625" style="18" customWidth="1"/>
    <col min="7942" max="7942" width="8.7109375" style="18" customWidth="1"/>
    <col min="7943" max="7943" width="16.5703125" style="18" customWidth="1"/>
    <col min="7944" max="7944" width="7.28515625" style="18" customWidth="1"/>
    <col min="7945" max="7945" width="5.7109375" style="18" customWidth="1"/>
    <col min="7946" max="7946" width="6.140625" style="18" customWidth="1"/>
    <col min="7947" max="7947" width="7" style="18" customWidth="1"/>
    <col min="7948" max="7949" width="6.85546875" style="18" customWidth="1"/>
    <col min="7950" max="7950" width="10.140625" style="18" customWidth="1"/>
    <col min="7951" max="7952" width="10.7109375" style="18" customWidth="1"/>
    <col min="7953" max="7953" width="11.5703125" style="18" customWidth="1"/>
    <col min="7954" max="7954" width="12.140625" style="18" customWidth="1"/>
    <col min="7955" max="8196" width="9.140625" style="18"/>
    <col min="8197" max="8197" width="4.140625" style="18" customWidth="1"/>
    <col min="8198" max="8198" width="8.7109375" style="18" customWidth="1"/>
    <col min="8199" max="8199" width="16.5703125" style="18" customWidth="1"/>
    <col min="8200" max="8200" width="7.28515625" style="18" customWidth="1"/>
    <col min="8201" max="8201" width="5.7109375" style="18" customWidth="1"/>
    <col min="8202" max="8202" width="6.140625" style="18" customWidth="1"/>
    <col min="8203" max="8203" width="7" style="18" customWidth="1"/>
    <col min="8204" max="8205" width="6.85546875" style="18" customWidth="1"/>
    <col min="8206" max="8206" width="10.140625" style="18" customWidth="1"/>
    <col min="8207" max="8208" width="10.7109375" style="18" customWidth="1"/>
    <col min="8209" max="8209" width="11.5703125" style="18" customWidth="1"/>
    <col min="8210" max="8210" width="12.140625" style="18" customWidth="1"/>
    <col min="8211" max="8452" width="9.140625" style="18"/>
    <col min="8453" max="8453" width="4.140625" style="18" customWidth="1"/>
    <col min="8454" max="8454" width="8.7109375" style="18" customWidth="1"/>
    <col min="8455" max="8455" width="16.5703125" style="18" customWidth="1"/>
    <col min="8456" max="8456" width="7.28515625" style="18" customWidth="1"/>
    <col min="8457" max="8457" width="5.7109375" style="18" customWidth="1"/>
    <col min="8458" max="8458" width="6.140625" style="18" customWidth="1"/>
    <col min="8459" max="8459" width="7" style="18" customWidth="1"/>
    <col min="8460" max="8461" width="6.85546875" style="18" customWidth="1"/>
    <col min="8462" max="8462" width="10.140625" style="18" customWidth="1"/>
    <col min="8463" max="8464" width="10.7109375" style="18" customWidth="1"/>
    <col min="8465" max="8465" width="11.5703125" style="18" customWidth="1"/>
    <col min="8466" max="8466" width="12.140625" style="18" customWidth="1"/>
    <col min="8467" max="8708" width="9.140625" style="18"/>
    <col min="8709" max="8709" width="4.140625" style="18" customWidth="1"/>
    <col min="8710" max="8710" width="8.7109375" style="18" customWidth="1"/>
    <col min="8711" max="8711" width="16.5703125" style="18" customWidth="1"/>
    <col min="8712" max="8712" width="7.28515625" style="18" customWidth="1"/>
    <col min="8713" max="8713" width="5.7109375" style="18" customWidth="1"/>
    <col min="8714" max="8714" width="6.140625" style="18" customWidth="1"/>
    <col min="8715" max="8715" width="7" style="18" customWidth="1"/>
    <col min="8716" max="8717" width="6.85546875" style="18" customWidth="1"/>
    <col min="8718" max="8718" width="10.140625" style="18" customWidth="1"/>
    <col min="8719" max="8720" width="10.7109375" style="18" customWidth="1"/>
    <col min="8721" max="8721" width="11.5703125" style="18" customWidth="1"/>
    <col min="8722" max="8722" width="12.140625" style="18" customWidth="1"/>
    <col min="8723" max="8964" width="9.140625" style="18"/>
    <col min="8965" max="8965" width="4.140625" style="18" customWidth="1"/>
    <col min="8966" max="8966" width="8.7109375" style="18" customWidth="1"/>
    <col min="8967" max="8967" width="16.5703125" style="18" customWidth="1"/>
    <col min="8968" max="8968" width="7.28515625" style="18" customWidth="1"/>
    <col min="8969" max="8969" width="5.7109375" style="18" customWidth="1"/>
    <col min="8970" max="8970" width="6.140625" style="18" customWidth="1"/>
    <col min="8971" max="8971" width="7" style="18" customWidth="1"/>
    <col min="8972" max="8973" width="6.85546875" style="18" customWidth="1"/>
    <col min="8974" max="8974" width="10.140625" style="18" customWidth="1"/>
    <col min="8975" max="8976" width="10.7109375" style="18" customWidth="1"/>
    <col min="8977" max="8977" width="11.5703125" style="18" customWidth="1"/>
    <col min="8978" max="8978" width="12.140625" style="18" customWidth="1"/>
    <col min="8979" max="9220" width="9.140625" style="18"/>
    <col min="9221" max="9221" width="4.140625" style="18" customWidth="1"/>
    <col min="9222" max="9222" width="8.7109375" style="18" customWidth="1"/>
    <col min="9223" max="9223" width="16.5703125" style="18" customWidth="1"/>
    <col min="9224" max="9224" width="7.28515625" style="18" customWidth="1"/>
    <col min="9225" max="9225" width="5.7109375" style="18" customWidth="1"/>
    <col min="9226" max="9226" width="6.140625" style="18" customWidth="1"/>
    <col min="9227" max="9227" width="7" style="18" customWidth="1"/>
    <col min="9228" max="9229" width="6.85546875" style="18" customWidth="1"/>
    <col min="9230" max="9230" width="10.140625" style="18" customWidth="1"/>
    <col min="9231" max="9232" width="10.7109375" style="18" customWidth="1"/>
    <col min="9233" max="9233" width="11.5703125" style="18" customWidth="1"/>
    <col min="9234" max="9234" width="12.140625" style="18" customWidth="1"/>
    <col min="9235" max="9476" width="9.140625" style="18"/>
    <col min="9477" max="9477" width="4.140625" style="18" customWidth="1"/>
    <col min="9478" max="9478" width="8.7109375" style="18" customWidth="1"/>
    <col min="9479" max="9479" width="16.5703125" style="18" customWidth="1"/>
    <col min="9480" max="9480" width="7.28515625" style="18" customWidth="1"/>
    <col min="9481" max="9481" width="5.7109375" style="18" customWidth="1"/>
    <col min="9482" max="9482" width="6.140625" style="18" customWidth="1"/>
    <col min="9483" max="9483" width="7" style="18" customWidth="1"/>
    <col min="9484" max="9485" width="6.85546875" style="18" customWidth="1"/>
    <col min="9486" max="9486" width="10.140625" style="18" customWidth="1"/>
    <col min="9487" max="9488" width="10.7109375" style="18" customWidth="1"/>
    <col min="9489" max="9489" width="11.5703125" style="18" customWidth="1"/>
    <col min="9490" max="9490" width="12.140625" style="18" customWidth="1"/>
    <col min="9491" max="9732" width="9.140625" style="18"/>
    <col min="9733" max="9733" width="4.140625" style="18" customWidth="1"/>
    <col min="9734" max="9734" width="8.7109375" style="18" customWidth="1"/>
    <col min="9735" max="9735" width="16.5703125" style="18" customWidth="1"/>
    <col min="9736" max="9736" width="7.28515625" style="18" customWidth="1"/>
    <col min="9737" max="9737" width="5.7109375" style="18" customWidth="1"/>
    <col min="9738" max="9738" width="6.140625" style="18" customWidth="1"/>
    <col min="9739" max="9739" width="7" style="18" customWidth="1"/>
    <col min="9740" max="9741" width="6.85546875" style="18" customWidth="1"/>
    <col min="9742" max="9742" width="10.140625" style="18" customWidth="1"/>
    <col min="9743" max="9744" width="10.7109375" style="18" customWidth="1"/>
    <col min="9745" max="9745" width="11.5703125" style="18" customWidth="1"/>
    <col min="9746" max="9746" width="12.140625" style="18" customWidth="1"/>
    <col min="9747" max="9988" width="9.140625" style="18"/>
    <col min="9989" max="9989" width="4.140625" style="18" customWidth="1"/>
    <col min="9990" max="9990" width="8.7109375" style="18" customWidth="1"/>
    <col min="9991" max="9991" width="16.5703125" style="18" customWidth="1"/>
    <col min="9992" max="9992" width="7.28515625" style="18" customWidth="1"/>
    <col min="9993" max="9993" width="5.7109375" style="18" customWidth="1"/>
    <col min="9994" max="9994" width="6.140625" style="18" customWidth="1"/>
    <col min="9995" max="9995" width="7" style="18" customWidth="1"/>
    <col min="9996" max="9997" width="6.85546875" style="18" customWidth="1"/>
    <col min="9998" max="9998" width="10.140625" style="18" customWidth="1"/>
    <col min="9999" max="10000" width="10.7109375" style="18" customWidth="1"/>
    <col min="10001" max="10001" width="11.5703125" style="18" customWidth="1"/>
    <col min="10002" max="10002" width="12.140625" style="18" customWidth="1"/>
    <col min="10003" max="10244" width="9.140625" style="18"/>
    <col min="10245" max="10245" width="4.140625" style="18" customWidth="1"/>
    <col min="10246" max="10246" width="8.7109375" style="18" customWidth="1"/>
    <col min="10247" max="10247" width="16.5703125" style="18" customWidth="1"/>
    <col min="10248" max="10248" width="7.28515625" style="18" customWidth="1"/>
    <col min="10249" max="10249" width="5.7109375" style="18" customWidth="1"/>
    <col min="10250" max="10250" width="6.140625" style="18" customWidth="1"/>
    <col min="10251" max="10251" width="7" style="18" customWidth="1"/>
    <col min="10252" max="10253" width="6.85546875" style="18" customWidth="1"/>
    <col min="10254" max="10254" width="10.140625" style="18" customWidth="1"/>
    <col min="10255" max="10256" width="10.7109375" style="18" customWidth="1"/>
    <col min="10257" max="10257" width="11.5703125" style="18" customWidth="1"/>
    <col min="10258" max="10258" width="12.140625" style="18" customWidth="1"/>
    <col min="10259" max="10500" width="9.140625" style="18"/>
    <col min="10501" max="10501" width="4.140625" style="18" customWidth="1"/>
    <col min="10502" max="10502" width="8.7109375" style="18" customWidth="1"/>
    <col min="10503" max="10503" width="16.5703125" style="18" customWidth="1"/>
    <col min="10504" max="10504" width="7.28515625" style="18" customWidth="1"/>
    <col min="10505" max="10505" width="5.7109375" style="18" customWidth="1"/>
    <col min="10506" max="10506" width="6.140625" style="18" customWidth="1"/>
    <col min="10507" max="10507" width="7" style="18" customWidth="1"/>
    <col min="10508" max="10509" width="6.85546875" style="18" customWidth="1"/>
    <col min="10510" max="10510" width="10.140625" style="18" customWidth="1"/>
    <col min="10511" max="10512" width="10.7109375" style="18" customWidth="1"/>
    <col min="10513" max="10513" width="11.5703125" style="18" customWidth="1"/>
    <col min="10514" max="10514" width="12.140625" style="18" customWidth="1"/>
    <col min="10515" max="10756" width="9.140625" style="18"/>
    <col min="10757" max="10757" width="4.140625" style="18" customWidth="1"/>
    <col min="10758" max="10758" width="8.7109375" style="18" customWidth="1"/>
    <col min="10759" max="10759" width="16.5703125" style="18" customWidth="1"/>
    <col min="10760" max="10760" width="7.28515625" style="18" customWidth="1"/>
    <col min="10761" max="10761" width="5.7109375" style="18" customWidth="1"/>
    <col min="10762" max="10762" width="6.140625" style="18" customWidth="1"/>
    <col min="10763" max="10763" width="7" style="18" customWidth="1"/>
    <col min="10764" max="10765" width="6.85546875" style="18" customWidth="1"/>
    <col min="10766" max="10766" width="10.140625" style="18" customWidth="1"/>
    <col min="10767" max="10768" width="10.7109375" style="18" customWidth="1"/>
    <col min="10769" max="10769" width="11.5703125" style="18" customWidth="1"/>
    <col min="10770" max="10770" width="12.140625" style="18" customWidth="1"/>
    <col min="10771" max="11012" width="9.140625" style="18"/>
    <col min="11013" max="11013" width="4.140625" style="18" customWidth="1"/>
    <col min="11014" max="11014" width="8.7109375" style="18" customWidth="1"/>
    <col min="11015" max="11015" width="16.5703125" style="18" customWidth="1"/>
    <col min="11016" max="11016" width="7.28515625" style="18" customWidth="1"/>
    <col min="11017" max="11017" width="5.7109375" style="18" customWidth="1"/>
    <col min="11018" max="11018" width="6.140625" style="18" customWidth="1"/>
    <col min="11019" max="11019" width="7" style="18" customWidth="1"/>
    <col min="11020" max="11021" width="6.85546875" style="18" customWidth="1"/>
    <col min="11022" max="11022" width="10.140625" style="18" customWidth="1"/>
    <col min="11023" max="11024" width="10.7109375" style="18" customWidth="1"/>
    <col min="11025" max="11025" width="11.5703125" style="18" customWidth="1"/>
    <col min="11026" max="11026" width="12.140625" style="18" customWidth="1"/>
    <col min="11027" max="11268" width="9.140625" style="18"/>
    <col min="11269" max="11269" width="4.140625" style="18" customWidth="1"/>
    <col min="11270" max="11270" width="8.7109375" style="18" customWidth="1"/>
    <col min="11271" max="11271" width="16.5703125" style="18" customWidth="1"/>
    <col min="11272" max="11272" width="7.28515625" style="18" customWidth="1"/>
    <col min="11273" max="11273" width="5.7109375" style="18" customWidth="1"/>
    <col min="11274" max="11274" width="6.140625" style="18" customWidth="1"/>
    <col min="11275" max="11275" width="7" style="18" customWidth="1"/>
    <col min="11276" max="11277" width="6.85546875" style="18" customWidth="1"/>
    <col min="11278" max="11278" width="10.140625" style="18" customWidth="1"/>
    <col min="11279" max="11280" width="10.7109375" style="18" customWidth="1"/>
    <col min="11281" max="11281" width="11.5703125" style="18" customWidth="1"/>
    <col min="11282" max="11282" width="12.140625" style="18" customWidth="1"/>
    <col min="11283" max="11524" width="9.140625" style="18"/>
    <col min="11525" max="11525" width="4.140625" style="18" customWidth="1"/>
    <col min="11526" max="11526" width="8.7109375" style="18" customWidth="1"/>
    <col min="11527" max="11527" width="16.5703125" style="18" customWidth="1"/>
    <col min="11528" max="11528" width="7.28515625" style="18" customWidth="1"/>
    <col min="11529" max="11529" width="5.7109375" style="18" customWidth="1"/>
    <col min="11530" max="11530" width="6.140625" style="18" customWidth="1"/>
    <col min="11531" max="11531" width="7" style="18" customWidth="1"/>
    <col min="11532" max="11533" width="6.85546875" style="18" customWidth="1"/>
    <col min="11534" max="11534" width="10.140625" style="18" customWidth="1"/>
    <col min="11535" max="11536" width="10.7109375" style="18" customWidth="1"/>
    <col min="11537" max="11537" width="11.5703125" style="18" customWidth="1"/>
    <col min="11538" max="11538" width="12.140625" style="18" customWidth="1"/>
    <col min="11539" max="11780" width="9.140625" style="18"/>
    <col min="11781" max="11781" width="4.140625" style="18" customWidth="1"/>
    <col min="11782" max="11782" width="8.7109375" style="18" customWidth="1"/>
    <col min="11783" max="11783" width="16.5703125" style="18" customWidth="1"/>
    <col min="11784" max="11784" width="7.28515625" style="18" customWidth="1"/>
    <col min="11785" max="11785" width="5.7109375" style="18" customWidth="1"/>
    <col min="11786" max="11786" width="6.140625" style="18" customWidth="1"/>
    <col min="11787" max="11787" width="7" style="18" customWidth="1"/>
    <col min="11788" max="11789" width="6.85546875" style="18" customWidth="1"/>
    <col min="11790" max="11790" width="10.140625" style="18" customWidth="1"/>
    <col min="11791" max="11792" width="10.7109375" style="18" customWidth="1"/>
    <col min="11793" max="11793" width="11.5703125" style="18" customWidth="1"/>
    <col min="11794" max="11794" width="12.140625" style="18" customWidth="1"/>
    <col min="11795" max="12036" width="9.140625" style="18"/>
    <col min="12037" max="12037" width="4.140625" style="18" customWidth="1"/>
    <col min="12038" max="12038" width="8.7109375" style="18" customWidth="1"/>
    <col min="12039" max="12039" width="16.5703125" style="18" customWidth="1"/>
    <col min="12040" max="12040" width="7.28515625" style="18" customWidth="1"/>
    <col min="12041" max="12041" width="5.7109375" style="18" customWidth="1"/>
    <col min="12042" max="12042" width="6.140625" style="18" customWidth="1"/>
    <col min="12043" max="12043" width="7" style="18" customWidth="1"/>
    <col min="12044" max="12045" width="6.85546875" style="18" customWidth="1"/>
    <col min="12046" max="12046" width="10.140625" style="18" customWidth="1"/>
    <col min="12047" max="12048" width="10.7109375" style="18" customWidth="1"/>
    <col min="12049" max="12049" width="11.5703125" style="18" customWidth="1"/>
    <col min="12050" max="12050" width="12.140625" style="18" customWidth="1"/>
    <col min="12051" max="12292" width="9.140625" style="18"/>
    <col min="12293" max="12293" width="4.140625" style="18" customWidth="1"/>
    <col min="12294" max="12294" width="8.7109375" style="18" customWidth="1"/>
    <col min="12295" max="12295" width="16.5703125" style="18" customWidth="1"/>
    <col min="12296" max="12296" width="7.28515625" style="18" customWidth="1"/>
    <col min="12297" max="12297" width="5.7109375" style="18" customWidth="1"/>
    <col min="12298" max="12298" width="6.140625" style="18" customWidth="1"/>
    <col min="12299" max="12299" width="7" style="18" customWidth="1"/>
    <col min="12300" max="12301" width="6.85546875" style="18" customWidth="1"/>
    <col min="12302" max="12302" width="10.140625" style="18" customWidth="1"/>
    <col min="12303" max="12304" width="10.7109375" style="18" customWidth="1"/>
    <col min="12305" max="12305" width="11.5703125" style="18" customWidth="1"/>
    <col min="12306" max="12306" width="12.140625" style="18" customWidth="1"/>
    <col min="12307" max="12548" width="9.140625" style="18"/>
    <col min="12549" max="12549" width="4.140625" style="18" customWidth="1"/>
    <col min="12550" max="12550" width="8.7109375" style="18" customWidth="1"/>
    <col min="12551" max="12551" width="16.5703125" style="18" customWidth="1"/>
    <col min="12552" max="12552" width="7.28515625" style="18" customWidth="1"/>
    <col min="12553" max="12553" width="5.7109375" style="18" customWidth="1"/>
    <col min="12554" max="12554" width="6.140625" style="18" customWidth="1"/>
    <col min="12555" max="12555" width="7" style="18" customWidth="1"/>
    <col min="12556" max="12557" width="6.85546875" style="18" customWidth="1"/>
    <col min="12558" max="12558" width="10.140625" style="18" customWidth="1"/>
    <col min="12559" max="12560" width="10.7109375" style="18" customWidth="1"/>
    <col min="12561" max="12561" width="11.5703125" style="18" customWidth="1"/>
    <col min="12562" max="12562" width="12.140625" style="18" customWidth="1"/>
    <col min="12563" max="12804" width="9.140625" style="18"/>
    <col min="12805" max="12805" width="4.140625" style="18" customWidth="1"/>
    <col min="12806" max="12806" width="8.7109375" style="18" customWidth="1"/>
    <col min="12807" max="12807" width="16.5703125" style="18" customWidth="1"/>
    <col min="12808" max="12808" width="7.28515625" style="18" customWidth="1"/>
    <col min="12809" max="12809" width="5.7109375" style="18" customWidth="1"/>
    <col min="12810" max="12810" width="6.140625" style="18" customWidth="1"/>
    <col min="12811" max="12811" width="7" style="18" customWidth="1"/>
    <col min="12812" max="12813" width="6.85546875" style="18" customWidth="1"/>
    <col min="12814" max="12814" width="10.140625" style="18" customWidth="1"/>
    <col min="12815" max="12816" width="10.7109375" style="18" customWidth="1"/>
    <col min="12817" max="12817" width="11.5703125" style="18" customWidth="1"/>
    <col min="12818" max="12818" width="12.140625" style="18" customWidth="1"/>
    <col min="12819" max="13060" width="9.140625" style="18"/>
    <col min="13061" max="13061" width="4.140625" style="18" customWidth="1"/>
    <col min="13062" max="13062" width="8.7109375" style="18" customWidth="1"/>
    <col min="13063" max="13063" width="16.5703125" style="18" customWidth="1"/>
    <col min="13064" max="13064" width="7.28515625" style="18" customWidth="1"/>
    <col min="13065" max="13065" width="5.7109375" style="18" customWidth="1"/>
    <col min="13066" max="13066" width="6.140625" style="18" customWidth="1"/>
    <col min="13067" max="13067" width="7" style="18" customWidth="1"/>
    <col min="13068" max="13069" width="6.85546875" style="18" customWidth="1"/>
    <col min="13070" max="13070" width="10.140625" style="18" customWidth="1"/>
    <col min="13071" max="13072" width="10.7109375" style="18" customWidth="1"/>
    <col min="13073" max="13073" width="11.5703125" style="18" customWidth="1"/>
    <col min="13074" max="13074" width="12.140625" style="18" customWidth="1"/>
    <col min="13075" max="13316" width="9.140625" style="18"/>
    <col min="13317" max="13317" width="4.140625" style="18" customWidth="1"/>
    <col min="13318" max="13318" width="8.7109375" style="18" customWidth="1"/>
    <col min="13319" max="13319" width="16.5703125" style="18" customWidth="1"/>
    <col min="13320" max="13320" width="7.28515625" style="18" customWidth="1"/>
    <col min="13321" max="13321" width="5.7109375" style="18" customWidth="1"/>
    <col min="13322" max="13322" width="6.140625" style="18" customWidth="1"/>
    <col min="13323" max="13323" width="7" style="18" customWidth="1"/>
    <col min="13324" max="13325" width="6.85546875" style="18" customWidth="1"/>
    <col min="13326" max="13326" width="10.140625" style="18" customWidth="1"/>
    <col min="13327" max="13328" width="10.7109375" style="18" customWidth="1"/>
    <col min="13329" max="13329" width="11.5703125" style="18" customWidth="1"/>
    <col min="13330" max="13330" width="12.140625" style="18" customWidth="1"/>
    <col min="13331" max="13572" width="9.140625" style="18"/>
    <col min="13573" max="13573" width="4.140625" style="18" customWidth="1"/>
    <col min="13574" max="13574" width="8.7109375" style="18" customWidth="1"/>
    <col min="13575" max="13575" width="16.5703125" style="18" customWidth="1"/>
    <col min="13576" max="13576" width="7.28515625" style="18" customWidth="1"/>
    <col min="13577" max="13577" width="5.7109375" style="18" customWidth="1"/>
    <col min="13578" max="13578" width="6.140625" style="18" customWidth="1"/>
    <col min="13579" max="13579" width="7" style="18" customWidth="1"/>
    <col min="13580" max="13581" width="6.85546875" style="18" customWidth="1"/>
    <col min="13582" max="13582" width="10.140625" style="18" customWidth="1"/>
    <col min="13583" max="13584" width="10.7109375" style="18" customWidth="1"/>
    <col min="13585" max="13585" width="11.5703125" style="18" customWidth="1"/>
    <col min="13586" max="13586" width="12.140625" style="18" customWidth="1"/>
    <col min="13587" max="13828" width="9.140625" style="18"/>
    <col min="13829" max="13829" width="4.140625" style="18" customWidth="1"/>
    <col min="13830" max="13830" width="8.7109375" style="18" customWidth="1"/>
    <col min="13831" max="13831" width="16.5703125" style="18" customWidth="1"/>
    <col min="13832" max="13832" width="7.28515625" style="18" customWidth="1"/>
    <col min="13833" max="13833" width="5.7109375" style="18" customWidth="1"/>
    <col min="13834" max="13834" width="6.140625" style="18" customWidth="1"/>
    <col min="13835" max="13835" width="7" style="18" customWidth="1"/>
    <col min="13836" max="13837" width="6.85546875" style="18" customWidth="1"/>
    <col min="13838" max="13838" width="10.140625" style="18" customWidth="1"/>
    <col min="13839" max="13840" width="10.7109375" style="18" customWidth="1"/>
    <col min="13841" max="13841" width="11.5703125" style="18" customWidth="1"/>
    <col min="13842" max="13842" width="12.140625" style="18" customWidth="1"/>
    <col min="13843" max="14084" width="9.140625" style="18"/>
    <col min="14085" max="14085" width="4.140625" style="18" customWidth="1"/>
    <col min="14086" max="14086" width="8.7109375" style="18" customWidth="1"/>
    <col min="14087" max="14087" width="16.5703125" style="18" customWidth="1"/>
    <col min="14088" max="14088" width="7.28515625" style="18" customWidth="1"/>
    <col min="14089" max="14089" width="5.7109375" style="18" customWidth="1"/>
    <col min="14090" max="14090" width="6.140625" style="18" customWidth="1"/>
    <col min="14091" max="14091" width="7" style="18" customWidth="1"/>
    <col min="14092" max="14093" width="6.85546875" style="18" customWidth="1"/>
    <col min="14094" max="14094" width="10.140625" style="18" customWidth="1"/>
    <col min="14095" max="14096" width="10.7109375" style="18" customWidth="1"/>
    <col min="14097" max="14097" width="11.5703125" style="18" customWidth="1"/>
    <col min="14098" max="14098" width="12.140625" style="18" customWidth="1"/>
    <col min="14099" max="14340" width="9.140625" style="18"/>
    <col min="14341" max="14341" width="4.140625" style="18" customWidth="1"/>
    <col min="14342" max="14342" width="8.7109375" style="18" customWidth="1"/>
    <col min="14343" max="14343" width="16.5703125" style="18" customWidth="1"/>
    <col min="14344" max="14344" width="7.28515625" style="18" customWidth="1"/>
    <col min="14345" max="14345" width="5.7109375" style="18" customWidth="1"/>
    <col min="14346" max="14346" width="6.140625" style="18" customWidth="1"/>
    <col min="14347" max="14347" width="7" style="18" customWidth="1"/>
    <col min="14348" max="14349" width="6.85546875" style="18" customWidth="1"/>
    <col min="14350" max="14350" width="10.140625" style="18" customWidth="1"/>
    <col min="14351" max="14352" width="10.7109375" style="18" customWidth="1"/>
    <col min="14353" max="14353" width="11.5703125" style="18" customWidth="1"/>
    <col min="14354" max="14354" width="12.140625" style="18" customWidth="1"/>
    <col min="14355" max="14596" width="9.140625" style="18"/>
    <col min="14597" max="14597" width="4.140625" style="18" customWidth="1"/>
    <col min="14598" max="14598" width="8.7109375" style="18" customWidth="1"/>
    <col min="14599" max="14599" width="16.5703125" style="18" customWidth="1"/>
    <col min="14600" max="14600" width="7.28515625" style="18" customWidth="1"/>
    <col min="14601" max="14601" width="5.7109375" style="18" customWidth="1"/>
    <col min="14602" max="14602" width="6.140625" style="18" customWidth="1"/>
    <col min="14603" max="14603" width="7" style="18" customWidth="1"/>
    <col min="14604" max="14605" width="6.85546875" style="18" customWidth="1"/>
    <col min="14606" max="14606" width="10.140625" style="18" customWidth="1"/>
    <col min="14607" max="14608" width="10.7109375" style="18" customWidth="1"/>
    <col min="14609" max="14609" width="11.5703125" style="18" customWidth="1"/>
    <col min="14610" max="14610" width="12.140625" style="18" customWidth="1"/>
    <col min="14611" max="14852" width="9.140625" style="18"/>
    <col min="14853" max="14853" width="4.140625" style="18" customWidth="1"/>
    <col min="14854" max="14854" width="8.7109375" style="18" customWidth="1"/>
    <col min="14855" max="14855" width="16.5703125" style="18" customWidth="1"/>
    <col min="14856" max="14856" width="7.28515625" style="18" customWidth="1"/>
    <col min="14857" max="14857" width="5.7109375" style="18" customWidth="1"/>
    <col min="14858" max="14858" width="6.140625" style="18" customWidth="1"/>
    <col min="14859" max="14859" width="7" style="18" customWidth="1"/>
    <col min="14860" max="14861" width="6.85546875" style="18" customWidth="1"/>
    <col min="14862" max="14862" width="10.140625" style="18" customWidth="1"/>
    <col min="14863" max="14864" width="10.7109375" style="18" customWidth="1"/>
    <col min="14865" max="14865" width="11.5703125" style="18" customWidth="1"/>
    <col min="14866" max="14866" width="12.140625" style="18" customWidth="1"/>
    <col min="14867" max="15108" width="9.140625" style="18"/>
    <col min="15109" max="15109" width="4.140625" style="18" customWidth="1"/>
    <col min="15110" max="15110" width="8.7109375" style="18" customWidth="1"/>
    <col min="15111" max="15111" width="16.5703125" style="18" customWidth="1"/>
    <col min="15112" max="15112" width="7.28515625" style="18" customWidth="1"/>
    <col min="15113" max="15113" width="5.7109375" style="18" customWidth="1"/>
    <col min="15114" max="15114" width="6.140625" style="18" customWidth="1"/>
    <col min="15115" max="15115" width="7" style="18" customWidth="1"/>
    <col min="15116" max="15117" width="6.85546875" style="18" customWidth="1"/>
    <col min="15118" max="15118" width="10.140625" style="18" customWidth="1"/>
    <col min="15119" max="15120" width="10.7109375" style="18" customWidth="1"/>
    <col min="15121" max="15121" width="11.5703125" style="18" customWidth="1"/>
    <col min="15122" max="15122" width="12.140625" style="18" customWidth="1"/>
    <col min="15123" max="15364" width="9.140625" style="18"/>
    <col min="15365" max="15365" width="4.140625" style="18" customWidth="1"/>
    <col min="15366" max="15366" width="8.7109375" style="18" customWidth="1"/>
    <col min="15367" max="15367" width="16.5703125" style="18" customWidth="1"/>
    <col min="15368" max="15368" width="7.28515625" style="18" customWidth="1"/>
    <col min="15369" max="15369" width="5.7109375" style="18" customWidth="1"/>
    <col min="15370" max="15370" width="6.140625" style="18" customWidth="1"/>
    <col min="15371" max="15371" width="7" style="18" customWidth="1"/>
    <col min="15372" max="15373" width="6.85546875" style="18" customWidth="1"/>
    <col min="15374" max="15374" width="10.140625" style="18" customWidth="1"/>
    <col min="15375" max="15376" width="10.7109375" style="18" customWidth="1"/>
    <col min="15377" max="15377" width="11.5703125" style="18" customWidth="1"/>
    <col min="15378" max="15378" width="12.140625" style="18" customWidth="1"/>
    <col min="15379" max="15620" width="9.140625" style="18"/>
    <col min="15621" max="15621" width="4.140625" style="18" customWidth="1"/>
    <col min="15622" max="15622" width="8.7109375" style="18" customWidth="1"/>
    <col min="15623" max="15623" width="16.5703125" style="18" customWidth="1"/>
    <col min="15624" max="15624" width="7.28515625" style="18" customWidth="1"/>
    <col min="15625" max="15625" width="5.7109375" style="18" customWidth="1"/>
    <col min="15626" max="15626" width="6.140625" style="18" customWidth="1"/>
    <col min="15627" max="15627" width="7" style="18" customWidth="1"/>
    <col min="15628" max="15629" width="6.85546875" style="18" customWidth="1"/>
    <col min="15630" max="15630" width="10.140625" style="18" customWidth="1"/>
    <col min="15631" max="15632" width="10.7109375" style="18" customWidth="1"/>
    <col min="15633" max="15633" width="11.5703125" style="18" customWidth="1"/>
    <col min="15634" max="15634" width="12.140625" style="18" customWidth="1"/>
    <col min="15635" max="15876" width="9.140625" style="18"/>
    <col min="15877" max="15877" width="4.140625" style="18" customWidth="1"/>
    <col min="15878" max="15878" width="8.7109375" style="18" customWidth="1"/>
    <col min="15879" max="15879" width="16.5703125" style="18" customWidth="1"/>
    <col min="15880" max="15880" width="7.28515625" style="18" customWidth="1"/>
    <col min="15881" max="15881" width="5.7109375" style="18" customWidth="1"/>
    <col min="15882" max="15882" width="6.140625" style="18" customWidth="1"/>
    <col min="15883" max="15883" width="7" style="18" customWidth="1"/>
    <col min="15884" max="15885" width="6.85546875" style="18" customWidth="1"/>
    <col min="15886" max="15886" width="10.140625" style="18" customWidth="1"/>
    <col min="15887" max="15888" width="10.7109375" style="18" customWidth="1"/>
    <col min="15889" max="15889" width="11.5703125" style="18" customWidth="1"/>
    <col min="15890" max="15890" width="12.140625" style="18" customWidth="1"/>
    <col min="15891" max="16132" width="9.140625" style="18"/>
    <col min="16133" max="16133" width="4.140625" style="18" customWidth="1"/>
    <col min="16134" max="16134" width="8.7109375" style="18" customWidth="1"/>
    <col min="16135" max="16135" width="16.5703125" style="18" customWidth="1"/>
    <col min="16136" max="16136" width="7.28515625" style="18" customWidth="1"/>
    <col min="16137" max="16137" width="5.7109375" style="18" customWidth="1"/>
    <col min="16138" max="16138" width="6.140625" style="18" customWidth="1"/>
    <col min="16139" max="16139" width="7" style="18" customWidth="1"/>
    <col min="16140" max="16141" width="6.85546875" style="18" customWidth="1"/>
    <col min="16142" max="16142" width="10.140625" style="18" customWidth="1"/>
    <col min="16143" max="16144" width="10.7109375" style="18" customWidth="1"/>
    <col min="16145" max="16145" width="11.5703125" style="18" customWidth="1"/>
    <col min="16146" max="16146" width="12.140625" style="18" customWidth="1"/>
    <col min="16147" max="16384" width="9.140625" style="18"/>
  </cols>
  <sheetData>
    <row r="1" spans="1:20" s="3" customFormat="1" ht="14.25">
      <c r="A1" s="59" t="s">
        <v>22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1"/>
      <c r="N1" s="1"/>
      <c r="O1" s="2"/>
      <c r="P1" s="2"/>
      <c r="Q1" s="2"/>
      <c r="R1" s="2"/>
    </row>
    <row r="2" spans="1:20" s="37" customFormat="1" ht="22.5" customHeight="1">
      <c r="A2" s="60" t="s">
        <v>0</v>
      </c>
      <c r="B2" s="61" t="s">
        <v>23</v>
      </c>
      <c r="C2" s="63" t="s">
        <v>1</v>
      </c>
      <c r="D2" s="61" t="s">
        <v>2</v>
      </c>
      <c r="E2" s="61" t="s">
        <v>3</v>
      </c>
      <c r="F2" s="65" t="s">
        <v>67</v>
      </c>
      <c r="G2" s="61" t="s">
        <v>24</v>
      </c>
      <c r="H2" s="61" t="s">
        <v>25</v>
      </c>
      <c r="I2" s="61" t="s">
        <v>26</v>
      </c>
      <c r="J2" s="52" t="s">
        <v>27</v>
      </c>
      <c r="K2" s="55" t="s">
        <v>28</v>
      </c>
      <c r="L2" s="55"/>
      <c r="M2" s="55"/>
      <c r="N2" s="56" t="s">
        <v>66</v>
      </c>
      <c r="O2" s="48" t="s">
        <v>29</v>
      </c>
      <c r="P2" s="45" t="s">
        <v>65</v>
      </c>
      <c r="Q2" s="45" t="s">
        <v>69</v>
      </c>
      <c r="R2" s="45" t="s">
        <v>74</v>
      </c>
      <c r="S2" s="45" t="s">
        <v>30</v>
      </c>
      <c r="T2" s="48" t="s">
        <v>31</v>
      </c>
    </row>
    <row r="3" spans="1:20" s="37" customFormat="1" ht="20.25" customHeight="1">
      <c r="A3" s="60"/>
      <c r="B3" s="62"/>
      <c r="C3" s="63"/>
      <c r="D3" s="64"/>
      <c r="E3" s="62"/>
      <c r="F3" s="66"/>
      <c r="G3" s="62"/>
      <c r="H3" s="62"/>
      <c r="I3" s="62"/>
      <c r="J3" s="53"/>
      <c r="K3" s="49" t="s">
        <v>32</v>
      </c>
      <c r="L3" s="50"/>
      <c r="M3" s="51"/>
      <c r="N3" s="57"/>
      <c r="O3" s="48"/>
      <c r="P3" s="46"/>
      <c r="Q3" s="46"/>
      <c r="R3" s="46"/>
      <c r="S3" s="46"/>
      <c r="T3" s="48"/>
    </row>
    <row r="4" spans="1:20" s="37" customFormat="1" ht="46.5" customHeight="1">
      <c r="A4" s="60"/>
      <c r="B4" s="62"/>
      <c r="C4" s="63"/>
      <c r="D4" s="64"/>
      <c r="E4" s="62"/>
      <c r="F4" s="67"/>
      <c r="G4" s="62"/>
      <c r="H4" s="62"/>
      <c r="I4" s="62"/>
      <c r="J4" s="54"/>
      <c r="K4" s="36" t="s">
        <v>33</v>
      </c>
      <c r="L4" s="5" t="s">
        <v>34</v>
      </c>
      <c r="M4" s="5" t="s">
        <v>68</v>
      </c>
      <c r="N4" s="58"/>
      <c r="O4" s="48"/>
      <c r="P4" s="47"/>
      <c r="Q4" s="47"/>
      <c r="R4" s="47"/>
      <c r="S4" s="47"/>
      <c r="T4" s="48"/>
    </row>
    <row r="5" spans="1:20" s="4" customFormat="1" ht="14.25">
      <c r="A5" s="6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  <c r="J5" s="7">
        <v>10</v>
      </c>
      <c r="K5" s="6">
        <v>11</v>
      </c>
      <c r="L5" s="6">
        <v>12</v>
      </c>
      <c r="M5" s="6">
        <v>13</v>
      </c>
      <c r="N5" s="7">
        <v>14</v>
      </c>
      <c r="O5" s="8">
        <v>15</v>
      </c>
      <c r="P5" s="8">
        <v>16</v>
      </c>
      <c r="Q5" s="8">
        <v>17</v>
      </c>
      <c r="R5" s="8">
        <v>18</v>
      </c>
      <c r="S5" s="9">
        <v>19</v>
      </c>
      <c r="T5" s="9">
        <v>20</v>
      </c>
    </row>
    <row r="6" spans="1:20" ht="20.100000000000001" customHeight="1">
      <c r="A6" s="8">
        <v>1</v>
      </c>
      <c r="B6" s="10">
        <v>1983</v>
      </c>
      <c r="C6" s="11" t="s">
        <v>35</v>
      </c>
      <c r="D6" s="12">
        <v>28</v>
      </c>
      <c r="E6" s="13" t="s">
        <v>4</v>
      </c>
      <c r="F6" s="13" t="s">
        <v>78</v>
      </c>
      <c r="G6" s="12">
        <v>8</v>
      </c>
      <c r="H6" s="12">
        <v>5</v>
      </c>
      <c r="I6" s="12">
        <v>6</v>
      </c>
      <c r="J6" s="10">
        <v>90</v>
      </c>
      <c r="K6" s="14">
        <v>3648.6</v>
      </c>
      <c r="L6" s="15">
        <v>2099.4</v>
      </c>
      <c r="M6" s="16">
        <f>K6-L6</f>
        <v>1549.1999999999998</v>
      </c>
      <c r="N6" s="17">
        <f>O6-K6</f>
        <v>796.50000000000045</v>
      </c>
      <c r="O6" s="15">
        <v>4445.1000000000004</v>
      </c>
      <c r="P6" s="15">
        <v>5955</v>
      </c>
      <c r="Q6" s="15">
        <v>1317</v>
      </c>
      <c r="R6" s="15" t="s">
        <v>75</v>
      </c>
      <c r="S6" s="10">
        <f>2015-B6</f>
        <v>32</v>
      </c>
      <c r="T6" s="10">
        <f>0.8*S6</f>
        <v>25.6</v>
      </c>
    </row>
    <row r="7" spans="1:20" ht="20.100000000000001" customHeight="1">
      <c r="A7" s="8">
        <v>2</v>
      </c>
      <c r="B7" s="10">
        <v>1984</v>
      </c>
      <c r="C7" s="11" t="s">
        <v>36</v>
      </c>
      <c r="D7" s="12">
        <v>33</v>
      </c>
      <c r="E7" s="13" t="s">
        <v>4</v>
      </c>
      <c r="F7" s="13" t="s">
        <v>70</v>
      </c>
      <c r="G7" s="12">
        <v>8</v>
      </c>
      <c r="H7" s="12">
        <v>5</v>
      </c>
      <c r="I7" s="12">
        <v>2</v>
      </c>
      <c r="J7" s="10">
        <v>30</v>
      </c>
      <c r="K7" s="14">
        <v>1477.1</v>
      </c>
      <c r="L7" s="15">
        <v>855.8</v>
      </c>
      <c r="M7" s="16">
        <f t="shared" ref="M7:M67" si="0">K7-L7</f>
        <v>621.29999999999995</v>
      </c>
      <c r="N7" s="17">
        <f t="shared" ref="N7:N67" si="1">O7-K7</f>
        <v>0</v>
      </c>
      <c r="O7" s="15">
        <v>1477.1</v>
      </c>
      <c r="P7" s="15">
        <v>1378</v>
      </c>
      <c r="Q7" s="15">
        <v>447</v>
      </c>
      <c r="R7" s="15" t="s">
        <v>75</v>
      </c>
      <c r="S7" s="10">
        <f>2015-B7</f>
        <v>31</v>
      </c>
      <c r="T7" s="10">
        <f t="shared" ref="T7:T67" si="2">0.8*S7</f>
        <v>24.8</v>
      </c>
    </row>
    <row r="8" spans="1:20" ht="20.100000000000001" customHeight="1">
      <c r="A8" s="8">
        <v>3</v>
      </c>
      <c r="B8" s="10">
        <v>2014</v>
      </c>
      <c r="C8" s="11" t="s">
        <v>5</v>
      </c>
      <c r="D8" s="12">
        <v>125</v>
      </c>
      <c r="E8" s="13" t="s">
        <v>4</v>
      </c>
      <c r="F8" s="13" t="s">
        <v>73</v>
      </c>
      <c r="G8" s="12">
        <v>4</v>
      </c>
      <c r="H8" s="12">
        <v>9</v>
      </c>
      <c r="I8" s="12">
        <v>10</v>
      </c>
      <c r="J8" s="10">
        <v>404</v>
      </c>
      <c r="K8" s="14">
        <v>21291.7</v>
      </c>
      <c r="L8" s="15">
        <v>11516.1</v>
      </c>
      <c r="M8" s="16">
        <f t="shared" si="0"/>
        <v>9775.6</v>
      </c>
      <c r="N8" s="17">
        <f t="shared" si="1"/>
        <v>7603.5999999999985</v>
      </c>
      <c r="O8" s="15">
        <v>28895.3</v>
      </c>
      <c r="P8" s="15">
        <v>14332</v>
      </c>
      <c r="Q8" s="15">
        <v>2349.6999999999998</v>
      </c>
      <c r="R8" s="15" t="s">
        <v>75</v>
      </c>
      <c r="S8" s="10">
        <f>2015-B8</f>
        <v>1</v>
      </c>
      <c r="T8" s="10">
        <f t="shared" si="2"/>
        <v>0.8</v>
      </c>
    </row>
    <row r="9" spans="1:20" ht="20.100000000000001" customHeight="1">
      <c r="A9" s="8">
        <v>4</v>
      </c>
      <c r="B9" s="10">
        <v>2014</v>
      </c>
      <c r="C9" s="11" t="s">
        <v>5</v>
      </c>
      <c r="D9" s="12">
        <v>119</v>
      </c>
      <c r="E9" s="13" t="s">
        <v>4</v>
      </c>
      <c r="F9" s="13" t="s">
        <v>73</v>
      </c>
      <c r="G9" s="12">
        <v>4</v>
      </c>
      <c r="H9" s="12">
        <v>9</v>
      </c>
      <c r="I9" s="12">
        <v>10</v>
      </c>
      <c r="J9" s="10">
        <v>404</v>
      </c>
      <c r="K9" s="14">
        <v>21291.7</v>
      </c>
      <c r="L9" s="15">
        <v>11516.1</v>
      </c>
      <c r="M9" s="16">
        <f t="shared" ref="M9" si="3">K9-L9</f>
        <v>9775.6</v>
      </c>
      <c r="N9" s="17">
        <f t="shared" ref="N9" si="4">O9-K9</f>
        <v>7603.5999999999985</v>
      </c>
      <c r="O9" s="15">
        <v>28895.3</v>
      </c>
      <c r="P9" s="15"/>
      <c r="Q9" s="15">
        <v>2349.6999999999998</v>
      </c>
      <c r="R9" s="15" t="s">
        <v>75</v>
      </c>
      <c r="S9" s="10">
        <f>2015-B9</f>
        <v>1</v>
      </c>
      <c r="T9" s="10">
        <f t="shared" ref="T9" si="5">0.8*S9</f>
        <v>0.8</v>
      </c>
    </row>
    <row r="10" spans="1:20" ht="20.100000000000001" customHeight="1">
      <c r="A10" s="8">
        <v>5</v>
      </c>
      <c r="B10" s="10">
        <v>1984</v>
      </c>
      <c r="C10" s="11" t="s">
        <v>5</v>
      </c>
      <c r="D10" s="19" t="s">
        <v>8</v>
      </c>
      <c r="E10" s="13" t="s">
        <v>9</v>
      </c>
      <c r="F10" s="13" t="s">
        <v>79</v>
      </c>
      <c r="G10" s="12">
        <v>14</v>
      </c>
      <c r="H10" s="12">
        <v>2</v>
      </c>
      <c r="I10" s="12">
        <v>2</v>
      </c>
      <c r="J10" s="12">
        <v>16</v>
      </c>
      <c r="K10" s="20">
        <v>903.7</v>
      </c>
      <c r="L10" s="20">
        <v>499.8</v>
      </c>
      <c r="M10" s="16">
        <f t="shared" si="0"/>
        <v>403.90000000000003</v>
      </c>
      <c r="N10" s="17">
        <f t="shared" si="1"/>
        <v>202.29999999999995</v>
      </c>
      <c r="O10" s="15">
        <v>1106</v>
      </c>
      <c r="P10" s="15">
        <v>1909</v>
      </c>
      <c r="Q10" s="15">
        <v>741.9</v>
      </c>
      <c r="R10" s="15" t="s">
        <v>76</v>
      </c>
      <c r="S10" s="10">
        <f t="shared" ref="S10:S63" si="6">2015-B10</f>
        <v>31</v>
      </c>
      <c r="T10" s="10">
        <f t="shared" si="2"/>
        <v>24.8</v>
      </c>
    </row>
    <row r="11" spans="1:20" ht="20.100000000000001" customHeight="1">
      <c r="A11" s="8">
        <v>6</v>
      </c>
      <c r="B11" s="15">
        <v>1982</v>
      </c>
      <c r="C11" s="21" t="s">
        <v>17</v>
      </c>
      <c r="D11" s="20" t="s">
        <v>37</v>
      </c>
      <c r="E11" s="22" t="s">
        <v>16</v>
      </c>
      <c r="F11" s="13" t="s">
        <v>79</v>
      </c>
      <c r="G11" s="20" t="s">
        <v>38</v>
      </c>
      <c r="H11" s="20">
        <v>2</v>
      </c>
      <c r="I11" s="20">
        <v>3</v>
      </c>
      <c r="J11" s="20">
        <v>12</v>
      </c>
      <c r="K11" s="20">
        <v>757.7</v>
      </c>
      <c r="L11" s="20">
        <v>398.6</v>
      </c>
      <c r="M11" s="16">
        <f t="shared" si="0"/>
        <v>359.1</v>
      </c>
      <c r="N11" s="17">
        <f t="shared" si="1"/>
        <v>0</v>
      </c>
      <c r="O11" s="15">
        <v>757.7</v>
      </c>
      <c r="P11" s="15">
        <v>2906</v>
      </c>
      <c r="Q11" s="15">
        <v>584.79999999999995</v>
      </c>
      <c r="R11" s="15" t="s">
        <v>77</v>
      </c>
      <c r="S11" s="15">
        <f t="shared" si="6"/>
        <v>33</v>
      </c>
      <c r="T11" s="15">
        <v>85.6</v>
      </c>
    </row>
    <row r="12" spans="1:20" ht="20.100000000000001" customHeight="1">
      <c r="A12" s="8">
        <v>7</v>
      </c>
      <c r="B12" s="15">
        <v>1981</v>
      </c>
      <c r="C12" s="21" t="s">
        <v>17</v>
      </c>
      <c r="D12" s="20" t="s">
        <v>39</v>
      </c>
      <c r="E12" s="22" t="s">
        <v>16</v>
      </c>
      <c r="F12" s="13" t="s">
        <v>79</v>
      </c>
      <c r="G12" s="20" t="s">
        <v>38</v>
      </c>
      <c r="H12" s="20">
        <v>2</v>
      </c>
      <c r="I12" s="20">
        <v>3</v>
      </c>
      <c r="J12" s="20">
        <v>12</v>
      </c>
      <c r="K12" s="14">
        <v>751.4</v>
      </c>
      <c r="L12" s="20">
        <v>396.7</v>
      </c>
      <c r="M12" s="16">
        <f t="shared" si="0"/>
        <v>354.7</v>
      </c>
      <c r="N12" s="17">
        <f t="shared" si="1"/>
        <v>0</v>
      </c>
      <c r="O12" s="15">
        <v>751.4</v>
      </c>
      <c r="P12" s="15">
        <v>2868</v>
      </c>
      <c r="Q12" s="15">
        <v>603.4</v>
      </c>
      <c r="R12" s="15" t="s">
        <v>77</v>
      </c>
      <c r="S12" s="15">
        <f t="shared" si="6"/>
        <v>34</v>
      </c>
      <c r="T12" s="15">
        <v>85.9</v>
      </c>
    </row>
    <row r="13" spans="1:20" ht="20.100000000000001" customHeight="1">
      <c r="A13" s="8">
        <v>8</v>
      </c>
      <c r="B13" s="15">
        <v>1981</v>
      </c>
      <c r="C13" s="21" t="s">
        <v>17</v>
      </c>
      <c r="D13" s="15" t="s">
        <v>40</v>
      </c>
      <c r="E13" s="22" t="s">
        <v>16</v>
      </c>
      <c r="F13" s="13" t="s">
        <v>79</v>
      </c>
      <c r="G13" s="20" t="s">
        <v>38</v>
      </c>
      <c r="H13" s="20">
        <v>2</v>
      </c>
      <c r="I13" s="20">
        <v>3</v>
      </c>
      <c r="J13" s="20">
        <v>12</v>
      </c>
      <c r="K13" s="20">
        <v>740.7</v>
      </c>
      <c r="L13" s="20">
        <v>329</v>
      </c>
      <c r="M13" s="16">
        <f t="shared" si="0"/>
        <v>411.70000000000005</v>
      </c>
      <c r="N13" s="17">
        <f t="shared" si="1"/>
        <v>0</v>
      </c>
      <c r="O13" s="15">
        <v>740.7</v>
      </c>
      <c r="P13" s="15">
        <v>2422</v>
      </c>
      <c r="Q13" s="15">
        <v>581</v>
      </c>
      <c r="R13" s="15" t="s">
        <v>77</v>
      </c>
      <c r="S13" s="15">
        <f t="shared" si="6"/>
        <v>34</v>
      </c>
      <c r="T13" s="15">
        <v>85.9</v>
      </c>
    </row>
    <row r="14" spans="1:20" ht="20.100000000000001" customHeight="1">
      <c r="A14" s="8">
        <v>9</v>
      </c>
      <c r="B14" s="15">
        <v>1981</v>
      </c>
      <c r="C14" s="21" t="s">
        <v>17</v>
      </c>
      <c r="D14" s="20" t="s">
        <v>41</v>
      </c>
      <c r="E14" s="22" t="s">
        <v>16</v>
      </c>
      <c r="F14" s="13" t="s">
        <v>79</v>
      </c>
      <c r="G14" s="20" t="s">
        <v>7</v>
      </c>
      <c r="H14" s="20">
        <v>2</v>
      </c>
      <c r="I14" s="20">
        <v>3</v>
      </c>
      <c r="J14" s="20">
        <v>12</v>
      </c>
      <c r="K14" s="20">
        <v>758</v>
      </c>
      <c r="L14" s="20">
        <v>400</v>
      </c>
      <c r="M14" s="16">
        <f t="shared" si="0"/>
        <v>358</v>
      </c>
      <c r="N14" s="17">
        <f t="shared" si="1"/>
        <v>0</v>
      </c>
      <c r="O14" s="15">
        <v>758</v>
      </c>
      <c r="P14" s="15">
        <v>2145</v>
      </c>
      <c r="Q14" s="15">
        <v>669.3</v>
      </c>
      <c r="R14" s="15" t="s">
        <v>77</v>
      </c>
      <c r="S14" s="15">
        <f t="shared" si="6"/>
        <v>34</v>
      </c>
      <c r="T14" s="15">
        <f t="shared" si="2"/>
        <v>27.200000000000003</v>
      </c>
    </row>
    <row r="15" spans="1:20" ht="20.100000000000001" customHeight="1">
      <c r="A15" s="8">
        <v>10</v>
      </c>
      <c r="B15" s="15">
        <v>1984</v>
      </c>
      <c r="C15" s="21" t="s">
        <v>5</v>
      </c>
      <c r="D15" s="20">
        <v>49</v>
      </c>
      <c r="E15" s="22" t="s">
        <v>9</v>
      </c>
      <c r="F15" s="13" t="s">
        <v>79</v>
      </c>
      <c r="G15" s="20" t="s">
        <v>42</v>
      </c>
      <c r="H15" s="20">
        <v>2</v>
      </c>
      <c r="I15" s="20">
        <v>2</v>
      </c>
      <c r="J15" s="20">
        <v>16</v>
      </c>
      <c r="K15" s="20">
        <v>894</v>
      </c>
      <c r="L15" s="20">
        <v>500.5</v>
      </c>
      <c r="M15" s="16">
        <f t="shared" si="0"/>
        <v>393.5</v>
      </c>
      <c r="N15" s="17">
        <f t="shared" si="1"/>
        <v>200.20000000000005</v>
      </c>
      <c r="O15" s="15">
        <v>1094.2</v>
      </c>
      <c r="P15" s="15">
        <v>2728</v>
      </c>
      <c r="Q15" s="15">
        <v>735.9</v>
      </c>
      <c r="R15" s="15" t="s">
        <v>77</v>
      </c>
      <c r="S15" s="15">
        <f t="shared" si="6"/>
        <v>31</v>
      </c>
      <c r="T15" s="15">
        <v>82.3</v>
      </c>
    </row>
    <row r="16" spans="1:20" ht="20.100000000000001" customHeight="1">
      <c r="A16" s="8">
        <v>11</v>
      </c>
      <c r="B16" s="15">
        <v>1985</v>
      </c>
      <c r="C16" s="21" t="s">
        <v>5</v>
      </c>
      <c r="D16" s="20" t="s">
        <v>43</v>
      </c>
      <c r="E16" s="22" t="s">
        <v>9</v>
      </c>
      <c r="F16" s="13" t="s">
        <v>79</v>
      </c>
      <c r="G16" s="20" t="s">
        <v>42</v>
      </c>
      <c r="H16" s="20">
        <v>2</v>
      </c>
      <c r="I16" s="20">
        <v>2</v>
      </c>
      <c r="J16" s="20">
        <v>16</v>
      </c>
      <c r="K16" s="20">
        <v>920.7</v>
      </c>
      <c r="L16" s="20">
        <v>494.1</v>
      </c>
      <c r="M16" s="16">
        <f t="shared" si="0"/>
        <v>426.6</v>
      </c>
      <c r="N16" s="17">
        <f t="shared" si="1"/>
        <v>175.70000000000005</v>
      </c>
      <c r="O16" s="15">
        <v>1096.4000000000001</v>
      </c>
      <c r="P16" s="15">
        <v>2102</v>
      </c>
      <c r="Q16" s="15">
        <v>739.8</v>
      </c>
      <c r="R16" s="15" t="s">
        <v>77</v>
      </c>
      <c r="S16" s="15">
        <f t="shared" si="6"/>
        <v>30</v>
      </c>
      <c r="T16" s="15">
        <v>81.900000000000006</v>
      </c>
    </row>
    <row r="17" spans="1:20" ht="20.100000000000001" customHeight="1">
      <c r="A17" s="8">
        <v>12</v>
      </c>
      <c r="B17" s="15">
        <v>1984</v>
      </c>
      <c r="C17" s="21" t="s">
        <v>13</v>
      </c>
      <c r="D17" s="20">
        <v>11</v>
      </c>
      <c r="E17" s="22" t="s">
        <v>9</v>
      </c>
      <c r="F17" s="13" t="s">
        <v>79</v>
      </c>
      <c r="G17" s="20" t="s">
        <v>42</v>
      </c>
      <c r="H17" s="20">
        <v>2</v>
      </c>
      <c r="I17" s="20">
        <v>1</v>
      </c>
      <c r="J17" s="20">
        <v>8</v>
      </c>
      <c r="K17" s="20">
        <v>455.3</v>
      </c>
      <c r="L17" s="20">
        <v>256</v>
      </c>
      <c r="M17" s="16">
        <f t="shared" si="0"/>
        <v>199.3</v>
      </c>
      <c r="N17" s="17">
        <f t="shared" si="1"/>
        <v>0</v>
      </c>
      <c r="O17" s="15">
        <v>455.3</v>
      </c>
      <c r="P17" s="15">
        <v>1796</v>
      </c>
      <c r="Q17" s="15">
        <v>374.2</v>
      </c>
      <c r="R17" s="15" t="s">
        <v>77</v>
      </c>
      <c r="S17" s="15">
        <f t="shared" si="6"/>
        <v>31</v>
      </c>
      <c r="T17" s="15">
        <v>82.3</v>
      </c>
    </row>
    <row r="18" spans="1:20" ht="20.100000000000001" customHeight="1">
      <c r="A18" s="8">
        <v>13</v>
      </c>
      <c r="B18" s="15">
        <v>2007</v>
      </c>
      <c r="C18" s="21" t="s">
        <v>13</v>
      </c>
      <c r="D18" s="20" t="s">
        <v>38</v>
      </c>
      <c r="E18" s="23" t="s">
        <v>44</v>
      </c>
      <c r="F18" s="13" t="s">
        <v>79</v>
      </c>
      <c r="G18" s="20">
        <v>12</v>
      </c>
      <c r="H18" s="20">
        <v>3</v>
      </c>
      <c r="I18" s="20">
        <v>2</v>
      </c>
      <c r="J18" s="20">
        <v>24</v>
      </c>
      <c r="K18" s="20">
        <v>1185.5999999999999</v>
      </c>
      <c r="L18" s="20">
        <v>612.9</v>
      </c>
      <c r="M18" s="16">
        <f t="shared" si="0"/>
        <v>572.69999999999993</v>
      </c>
      <c r="N18" s="17">
        <f t="shared" si="1"/>
        <v>613.40000000000009</v>
      </c>
      <c r="O18" s="15">
        <v>1799</v>
      </c>
      <c r="P18" s="15">
        <v>1750</v>
      </c>
      <c r="Q18" s="15">
        <v>321.68</v>
      </c>
      <c r="R18" s="15" t="s">
        <v>76</v>
      </c>
      <c r="S18" s="15">
        <f t="shared" si="6"/>
        <v>8</v>
      </c>
      <c r="T18" s="15">
        <f t="shared" si="2"/>
        <v>6.4</v>
      </c>
    </row>
    <row r="19" spans="1:20" ht="20.100000000000001" customHeight="1">
      <c r="A19" s="8">
        <v>14</v>
      </c>
      <c r="B19" s="15">
        <v>2007</v>
      </c>
      <c r="C19" s="21" t="s">
        <v>13</v>
      </c>
      <c r="D19" s="20" t="s">
        <v>45</v>
      </c>
      <c r="E19" s="23" t="s">
        <v>44</v>
      </c>
      <c r="F19" s="13" t="s">
        <v>79</v>
      </c>
      <c r="G19" s="20">
        <v>12</v>
      </c>
      <c r="H19" s="20">
        <v>3</v>
      </c>
      <c r="I19" s="20">
        <v>2</v>
      </c>
      <c r="J19" s="20">
        <v>24</v>
      </c>
      <c r="K19" s="20">
        <v>1192.4000000000001</v>
      </c>
      <c r="L19" s="20">
        <v>619.1</v>
      </c>
      <c r="M19" s="16">
        <f t="shared" si="0"/>
        <v>573.30000000000007</v>
      </c>
      <c r="N19" s="17">
        <f t="shared" si="1"/>
        <v>609.89999999999986</v>
      </c>
      <c r="O19" s="15">
        <v>1802.3</v>
      </c>
      <c r="P19" s="15">
        <v>2802</v>
      </c>
      <c r="Q19" s="15">
        <v>321.3</v>
      </c>
      <c r="R19" s="15" t="s">
        <v>76</v>
      </c>
      <c r="S19" s="15">
        <f t="shared" si="6"/>
        <v>8</v>
      </c>
      <c r="T19" s="15">
        <f t="shared" si="2"/>
        <v>6.4</v>
      </c>
    </row>
    <row r="20" spans="1:20" ht="20.100000000000001" customHeight="1">
      <c r="A20" s="8">
        <v>15</v>
      </c>
      <c r="B20" s="15">
        <v>1984</v>
      </c>
      <c r="C20" s="21" t="s">
        <v>10</v>
      </c>
      <c r="D20" s="20">
        <v>20</v>
      </c>
      <c r="E20" s="22" t="s">
        <v>9</v>
      </c>
      <c r="F20" s="13" t="s">
        <v>80</v>
      </c>
      <c r="G20" s="20" t="s">
        <v>42</v>
      </c>
      <c r="H20" s="20">
        <v>2</v>
      </c>
      <c r="I20" s="20">
        <v>3</v>
      </c>
      <c r="J20" s="20">
        <v>18</v>
      </c>
      <c r="K20" s="14">
        <v>856.6</v>
      </c>
      <c r="L20" s="20">
        <v>535.4</v>
      </c>
      <c r="M20" s="16">
        <f t="shared" si="0"/>
        <v>321.20000000000005</v>
      </c>
      <c r="N20" s="17">
        <f t="shared" si="1"/>
        <v>0</v>
      </c>
      <c r="O20" s="15">
        <v>856.6</v>
      </c>
      <c r="P20" s="15">
        <v>2534</v>
      </c>
      <c r="Q20" s="15">
        <v>719.6</v>
      </c>
      <c r="R20" s="15" t="s">
        <v>77</v>
      </c>
      <c r="S20" s="15">
        <f t="shared" si="6"/>
        <v>31</v>
      </c>
      <c r="T20" s="15">
        <v>82.3</v>
      </c>
    </row>
    <row r="21" spans="1:20" ht="20.100000000000001" customHeight="1">
      <c r="A21" s="8">
        <v>16</v>
      </c>
      <c r="B21" s="15">
        <v>1982</v>
      </c>
      <c r="C21" s="21" t="s">
        <v>10</v>
      </c>
      <c r="D21" s="20" t="s">
        <v>46</v>
      </c>
      <c r="E21" s="22" t="s">
        <v>9</v>
      </c>
      <c r="F21" s="13" t="s">
        <v>80</v>
      </c>
      <c r="G21" s="20">
        <v>14</v>
      </c>
      <c r="H21" s="20">
        <v>2</v>
      </c>
      <c r="I21" s="20">
        <v>1</v>
      </c>
      <c r="J21" s="20">
        <v>6</v>
      </c>
      <c r="K21" s="14">
        <v>287.2</v>
      </c>
      <c r="L21" s="20">
        <v>179.8</v>
      </c>
      <c r="M21" s="16">
        <f t="shared" si="0"/>
        <v>107.39999999999998</v>
      </c>
      <c r="N21" s="17">
        <f t="shared" si="1"/>
        <v>0</v>
      </c>
      <c r="O21" s="15">
        <v>287.2</v>
      </c>
      <c r="P21" s="15">
        <v>1261</v>
      </c>
      <c r="Q21" s="15">
        <v>240.6</v>
      </c>
      <c r="R21" s="15" t="s">
        <v>77</v>
      </c>
      <c r="S21" s="15">
        <f t="shared" si="6"/>
        <v>33</v>
      </c>
      <c r="T21" s="15">
        <f t="shared" si="2"/>
        <v>26.400000000000002</v>
      </c>
    </row>
    <row r="22" spans="1:20" ht="20.100000000000001" customHeight="1">
      <c r="A22" s="8">
        <v>17</v>
      </c>
      <c r="B22" s="15">
        <v>1989</v>
      </c>
      <c r="C22" s="21" t="s">
        <v>10</v>
      </c>
      <c r="D22" s="15" t="s">
        <v>47</v>
      </c>
      <c r="E22" s="22" t="s">
        <v>9</v>
      </c>
      <c r="F22" s="13" t="s">
        <v>80</v>
      </c>
      <c r="G22" s="20">
        <v>14</v>
      </c>
      <c r="H22" s="20">
        <v>2</v>
      </c>
      <c r="I22" s="20">
        <v>2</v>
      </c>
      <c r="J22" s="20">
        <v>16</v>
      </c>
      <c r="K22" s="14">
        <v>902.4</v>
      </c>
      <c r="L22" s="20">
        <v>508.1</v>
      </c>
      <c r="M22" s="16">
        <f t="shared" si="0"/>
        <v>394.29999999999995</v>
      </c>
      <c r="N22" s="17">
        <f t="shared" si="1"/>
        <v>0</v>
      </c>
      <c r="O22" s="15">
        <v>902.4</v>
      </c>
      <c r="P22" s="15">
        <v>2683</v>
      </c>
      <c r="Q22" s="15">
        <v>746.1</v>
      </c>
      <c r="R22" s="15" t="s">
        <v>77</v>
      </c>
      <c r="S22" s="15">
        <f t="shared" si="6"/>
        <v>26</v>
      </c>
      <c r="T22" s="15">
        <v>82.3</v>
      </c>
    </row>
    <row r="23" spans="1:20" ht="20.100000000000001" customHeight="1">
      <c r="A23" s="8">
        <v>18</v>
      </c>
      <c r="B23" s="15">
        <v>1983</v>
      </c>
      <c r="C23" s="21" t="s">
        <v>10</v>
      </c>
      <c r="D23" s="20" t="s">
        <v>48</v>
      </c>
      <c r="E23" s="22" t="s">
        <v>9</v>
      </c>
      <c r="F23" s="13" t="s">
        <v>80</v>
      </c>
      <c r="G23" s="20" t="s">
        <v>42</v>
      </c>
      <c r="H23" s="20">
        <v>2</v>
      </c>
      <c r="I23" s="20">
        <v>2</v>
      </c>
      <c r="J23" s="20">
        <v>16</v>
      </c>
      <c r="K23" s="20">
        <v>888.8</v>
      </c>
      <c r="L23" s="20">
        <v>497.4</v>
      </c>
      <c r="M23" s="16">
        <f t="shared" si="0"/>
        <v>391.4</v>
      </c>
      <c r="N23" s="17">
        <f t="shared" si="1"/>
        <v>0</v>
      </c>
      <c r="O23" s="15">
        <v>888.8</v>
      </c>
      <c r="P23" s="15">
        <v>2223</v>
      </c>
      <c r="Q23" s="15">
        <v>808.3</v>
      </c>
      <c r="R23" s="15" t="s">
        <v>77</v>
      </c>
      <c r="S23" s="15">
        <f t="shared" si="6"/>
        <v>32</v>
      </c>
      <c r="T23" s="15">
        <f t="shared" si="2"/>
        <v>25.6</v>
      </c>
    </row>
    <row r="24" spans="1:20" ht="20.100000000000001" customHeight="1">
      <c r="A24" s="8">
        <v>19</v>
      </c>
      <c r="B24" s="15">
        <v>1984</v>
      </c>
      <c r="C24" s="21" t="s">
        <v>10</v>
      </c>
      <c r="D24" s="20" t="s">
        <v>49</v>
      </c>
      <c r="E24" s="22" t="s">
        <v>9</v>
      </c>
      <c r="F24" s="13" t="s">
        <v>80</v>
      </c>
      <c r="G24" s="20" t="s">
        <v>42</v>
      </c>
      <c r="H24" s="20">
        <v>2</v>
      </c>
      <c r="I24" s="20">
        <v>2</v>
      </c>
      <c r="J24" s="20">
        <v>16</v>
      </c>
      <c r="K24" s="14">
        <v>893</v>
      </c>
      <c r="L24" s="20">
        <v>496.2</v>
      </c>
      <c r="M24" s="16">
        <f t="shared" si="0"/>
        <v>396.8</v>
      </c>
      <c r="N24" s="17">
        <f t="shared" si="1"/>
        <v>200.90000000000009</v>
      </c>
      <c r="O24" s="15">
        <v>1093.9000000000001</v>
      </c>
      <c r="P24" s="15">
        <v>2770</v>
      </c>
      <c r="Q24" s="15">
        <v>813.3</v>
      </c>
      <c r="R24" s="15" t="s">
        <v>77</v>
      </c>
      <c r="S24" s="15">
        <f t="shared" si="6"/>
        <v>31</v>
      </c>
      <c r="T24" s="15">
        <v>82.3</v>
      </c>
    </row>
    <row r="25" spans="1:20" ht="20.100000000000001" customHeight="1">
      <c r="A25" s="8">
        <v>20</v>
      </c>
      <c r="B25" s="15">
        <v>1980</v>
      </c>
      <c r="C25" s="21" t="s">
        <v>15</v>
      </c>
      <c r="D25" s="20">
        <v>4</v>
      </c>
      <c r="E25" s="22" t="s">
        <v>16</v>
      </c>
      <c r="F25" s="13" t="s">
        <v>81</v>
      </c>
      <c r="G25" s="20">
        <v>15</v>
      </c>
      <c r="H25" s="20">
        <v>2</v>
      </c>
      <c r="I25" s="20">
        <v>3</v>
      </c>
      <c r="J25" s="20">
        <v>12</v>
      </c>
      <c r="K25" s="24">
        <v>732.7</v>
      </c>
      <c r="L25" s="24">
        <v>390.3</v>
      </c>
      <c r="M25" s="16">
        <f t="shared" si="0"/>
        <v>342.40000000000003</v>
      </c>
      <c r="N25" s="17">
        <f t="shared" si="1"/>
        <v>0</v>
      </c>
      <c r="O25" s="15">
        <v>732.7</v>
      </c>
      <c r="P25" s="15">
        <v>1803</v>
      </c>
      <c r="Q25" s="15">
        <v>579.9</v>
      </c>
      <c r="R25" s="15" t="s">
        <v>77</v>
      </c>
      <c r="S25" s="15">
        <f t="shared" si="6"/>
        <v>35</v>
      </c>
      <c r="T25" s="15">
        <f t="shared" si="2"/>
        <v>28</v>
      </c>
    </row>
    <row r="26" spans="1:20" ht="20.100000000000001" customHeight="1">
      <c r="A26" s="8">
        <v>21</v>
      </c>
      <c r="B26" s="15">
        <v>1984</v>
      </c>
      <c r="C26" s="21" t="s">
        <v>14</v>
      </c>
      <c r="D26" s="25">
        <v>60</v>
      </c>
      <c r="E26" s="22" t="s">
        <v>9</v>
      </c>
      <c r="F26" s="13" t="s">
        <v>83</v>
      </c>
      <c r="G26" s="20" t="s">
        <v>42</v>
      </c>
      <c r="H26" s="20">
        <v>2</v>
      </c>
      <c r="I26" s="20">
        <v>2</v>
      </c>
      <c r="J26" s="20">
        <v>16</v>
      </c>
      <c r="K26" s="20">
        <v>885.7</v>
      </c>
      <c r="L26" s="20">
        <v>495.4</v>
      </c>
      <c r="M26" s="16">
        <f t="shared" si="0"/>
        <v>390.30000000000007</v>
      </c>
      <c r="N26" s="17">
        <f t="shared" si="1"/>
        <v>0</v>
      </c>
      <c r="O26" s="16">
        <v>885.7</v>
      </c>
      <c r="P26" s="16">
        <v>2640</v>
      </c>
      <c r="Q26" s="16">
        <v>791.6</v>
      </c>
      <c r="R26" s="15" t="s">
        <v>77</v>
      </c>
      <c r="S26" s="15">
        <f t="shared" si="6"/>
        <v>31</v>
      </c>
      <c r="T26" s="15">
        <v>82.3</v>
      </c>
    </row>
    <row r="27" spans="1:20" ht="20.100000000000001" customHeight="1">
      <c r="A27" s="8">
        <v>22</v>
      </c>
      <c r="B27" s="15">
        <v>1984</v>
      </c>
      <c r="C27" s="21" t="s">
        <v>14</v>
      </c>
      <c r="D27" s="20" t="s">
        <v>50</v>
      </c>
      <c r="E27" s="22" t="s">
        <v>9</v>
      </c>
      <c r="F27" s="13" t="s">
        <v>83</v>
      </c>
      <c r="G27" s="20" t="s">
        <v>42</v>
      </c>
      <c r="H27" s="20">
        <v>2</v>
      </c>
      <c r="I27" s="20">
        <v>2</v>
      </c>
      <c r="J27" s="20">
        <v>16</v>
      </c>
      <c r="K27" s="20">
        <v>883.6</v>
      </c>
      <c r="L27" s="20">
        <v>499.1</v>
      </c>
      <c r="M27" s="16">
        <f t="shared" si="0"/>
        <v>384.5</v>
      </c>
      <c r="N27" s="17">
        <f t="shared" si="1"/>
        <v>0</v>
      </c>
      <c r="O27" s="15">
        <v>883.6</v>
      </c>
      <c r="P27" s="15">
        <v>2397</v>
      </c>
      <c r="Q27" s="15">
        <v>791.9</v>
      </c>
      <c r="R27" s="15" t="s">
        <v>77</v>
      </c>
      <c r="S27" s="15">
        <f t="shared" si="6"/>
        <v>31</v>
      </c>
      <c r="T27" s="15">
        <v>82.3</v>
      </c>
    </row>
    <row r="28" spans="1:20" ht="20.100000000000001" customHeight="1">
      <c r="A28" s="8">
        <v>23</v>
      </c>
      <c r="B28" s="15">
        <v>1981</v>
      </c>
      <c r="C28" s="21" t="s">
        <v>11</v>
      </c>
      <c r="D28" s="20">
        <v>3</v>
      </c>
      <c r="E28" s="22" t="s">
        <v>16</v>
      </c>
      <c r="F28" s="13" t="s">
        <v>83</v>
      </c>
      <c r="G28" s="20">
        <v>15</v>
      </c>
      <c r="H28" s="20">
        <v>2</v>
      </c>
      <c r="I28" s="20">
        <v>3</v>
      </c>
      <c r="J28" s="20">
        <v>12</v>
      </c>
      <c r="K28" s="14">
        <v>738.8</v>
      </c>
      <c r="L28" s="14">
        <v>411.7</v>
      </c>
      <c r="M28" s="16">
        <f t="shared" si="0"/>
        <v>327.09999999999997</v>
      </c>
      <c r="N28" s="17">
        <f t="shared" si="1"/>
        <v>96.5</v>
      </c>
      <c r="O28" s="15">
        <v>835.3</v>
      </c>
      <c r="P28" s="15">
        <v>1991</v>
      </c>
      <c r="Q28" s="15">
        <v>631.20000000000005</v>
      </c>
      <c r="R28" s="15" t="s">
        <v>77</v>
      </c>
      <c r="S28" s="15">
        <f t="shared" si="6"/>
        <v>34</v>
      </c>
      <c r="T28" s="15">
        <f t="shared" si="2"/>
        <v>27.200000000000003</v>
      </c>
    </row>
    <row r="29" spans="1:20" ht="20.100000000000001" customHeight="1">
      <c r="A29" s="8">
        <v>24</v>
      </c>
      <c r="B29" s="15">
        <v>1986</v>
      </c>
      <c r="C29" s="21" t="s">
        <v>11</v>
      </c>
      <c r="D29" s="15">
        <v>15</v>
      </c>
      <c r="E29" s="22" t="s">
        <v>9</v>
      </c>
      <c r="F29" s="13" t="s">
        <v>83</v>
      </c>
      <c r="G29" s="20">
        <v>14</v>
      </c>
      <c r="H29" s="20">
        <v>2</v>
      </c>
      <c r="I29" s="20">
        <v>2</v>
      </c>
      <c r="J29" s="20">
        <v>16</v>
      </c>
      <c r="K29" s="20">
        <v>896.91</v>
      </c>
      <c r="L29" s="20">
        <v>480.2</v>
      </c>
      <c r="M29" s="16">
        <f t="shared" si="0"/>
        <v>416.71</v>
      </c>
      <c r="N29" s="17">
        <f t="shared" si="1"/>
        <v>0</v>
      </c>
      <c r="O29" s="15">
        <f>825.11+71.8</f>
        <v>896.91</v>
      </c>
      <c r="P29" s="15">
        <v>2477</v>
      </c>
      <c r="Q29" s="15">
        <v>753.1</v>
      </c>
      <c r="R29" s="15" t="s">
        <v>77</v>
      </c>
      <c r="S29" s="15">
        <f t="shared" si="6"/>
        <v>29</v>
      </c>
      <c r="T29" s="15">
        <f t="shared" si="2"/>
        <v>23.200000000000003</v>
      </c>
    </row>
    <row r="30" spans="1:20" ht="20.100000000000001" customHeight="1">
      <c r="A30" s="8">
        <v>25</v>
      </c>
      <c r="B30" s="15">
        <v>1982</v>
      </c>
      <c r="C30" s="21" t="s">
        <v>18</v>
      </c>
      <c r="D30" s="20">
        <v>3</v>
      </c>
      <c r="E30" s="22" t="s">
        <v>16</v>
      </c>
      <c r="F30" s="13" t="s">
        <v>84</v>
      </c>
      <c r="G30" s="26" t="s">
        <v>38</v>
      </c>
      <c r="H30" s="20">
        <v>2</v>
      </c>
      <c r="I30" s="20">
        <v>3</v>
      </c>
      <c r="J30" s="15">
        <v>18</v>
      </c>
      <c r="K30" s="14">
        <v>724.6</v>
      </c>
      <c r="L30" s="20">
        <v>385.2</v>
      </c>
      <c r="M30" s="16">
        <f t="shared" si="0"/>
        <v>339.40000000000003</v>
      </c>
      <c r="N30" s="17">
        <v>86.1</v>
      </c>
      <c r="O30" s="15">
        <v>724.6</v>
      </c>
      <c r="P30" s="15">
        <v>2189</v>
      </c>
      <c r="Q30" s="15">
        <v>666</v>
      </c>
      <c r="R30" s="15" t="s">
        <v>77</v>
      </c>
      <c r="S30" s="15">
        <f t="shared" si="6"/>
        <v>33</v>
      </c>
      <c r="T30" s="15">
        <v>85.6</v>
      </c>
    </row>
    <row r="31" spans="1:20" ht="20.100000000000001" customHeight="1">
      <c r="A31" s="8">
        <v>26</v>
      </c>
      <c r="B31" s="15">
        <v>1984</v>
      </c>
      <c r="C31" s="21" t="s">
        <v>12</v>
      </c>
      <c r="D31" s="20" t="s">
        <v>51</v>
      </c>
      <c r="E31" s="22" t="s">
        <v>9</v>
      </c>
      <c r="F31" s="13" t="s">
        <v>80</v>
      </c>
      <c r="G31" s="20">
        <v>14</v>
      </c>
      <c r="H31" s="20">
        <v>2</v>
      </c>
      <c r="I31" s="20">
        <v>3</v>
      </c>
      <c r="J31" s="20">
        <v>24</v>
      </c>
      <c r="K31" s="24">
        <v>1143</v>
      </c>
      <c r="L31" s="24">
        <v>568.70000000000005</v>
      </c>
      <c r="M31" s="16">
        <f t="shared" si="0"/>
        <v>574.29999999999995</v>
      </c>
      <c r="N31" s="17">
        <f t="shared" si="1"/>
        <v>0</v>
      </c>
      <c r="O31" s="15">
        <v>1143</v>
      </c>
      <c r="P31" s="15">
        <v>3154</v>
      </c>
      <c r="Q31" s="15">
        <v>839.1</v>
      </c>
      <c r="R31" s="15" t="s">
        <v>77</v>
      </c>
      <c r="S31" s="15">
        <f t="shared" si="6"/>
        <v>31</v>
      </c>
      <c r="T31" s="15">
        <f t="shared" si="2"/>
        <v>24.8</v>
      </c>
    </row>
    <row r="32" spans="1:20" ht="20.100000000000001" customHeight="1">
      <c r="A32" s="8">
        <v>27</v>
      </c>
      <c r="B32" s="15">
        <v>1986</v>
      </c>
      <c r="C32" s="21" t="s">
        <v>10</v>
      </c>
      <c r="D32" s="20" t="s">
        <v>52</v>
      </c>
      <c r="E32" s="22" t="s">
        <v>9</v>
      </c>
      <c r="F32" s="13" t="s">
        <v>82</v>
      </c>
      <c r="G32" s="20">
        <v>14</v>
      </c>
      <c r="H32" s="20">
        <v>2</v>
      </c>
      <c r="I32" s="20">
        <v>2</v>
      </c>
      <c r="J32" s="20">
        <v>16</v>
      </c>
      <c r="K32" s="20">
        <v>772.4</v>
      </c>
      <c r="L32" s="20">
        <v>405.7</v>
      </c>
      <c r="M32" s="16">
        <f t="shared" si="0"/>
        <v>366.7</v>
      </c>
      <c r="N32" s="17">
        <f t="shared" si="1"/>
        <v>0</v>
      </c>
      <c r="O32" s="15">
        <v>772.4</v>
      </c>
      <c r="P32" s="15">
        <v>1940</v>
      </c>
      <c r="Q32" s="15">
        <v>551.5</v>
      </c>
      <c r="R32" s="15" t="s">
        <v>77</v>
      </c>
      <c r="S32" s="15">
        <f t="shared" si="6"/>
        <v>29</v>
      </c>
      <c r="T32" s="15">
        <f t="shared" si="2"/>
        <v>23.200000000000003</v>
      </c>
    </row>
    <row r="33" spans="1:20" ht="20.100000000000001" customHeight="1">
      <c r="A33" s="8">
        <v>28</v>
      </c>
      <c r="B33" s="15">
        <v>1983</v>
      </c>
      <c r="C33" s="21" t="s">
        <v>10</v>
      </c>
      <c r="D33" s="20">
        <v>8</v>
      </c>
      <c r="E33" s="22" t="s">
        <v>16</v>
      </c>
      <c r="F33" s="13" t="s">
        <v>82</v>
      </c>
      <c r="G33" s="20" t="s">
        <v>38</v>
      </c>
      <c r="H33" s="20">
        <v>2</v>
      </c>
      <c r="I33" s="20">
        <v>2</v>
      </c>
      <c r="J33" s="20">
        <v>12</v>
      </c>
      <c r="K33" s="20">
        <v>484.2</v>
      </c>
      <c r="L33" s="20">
        <v>263.7</v>
      </c>
      <c r="M33" s="16">
        <f t="shared" si="0"/>
        <v>220.5</v>
      </c>
      <c r="N33" s="17">
        <f t="shared" si="1"/>
        <v>0</v>
      </c>
      <c r="O33" s="15">
        <v>484.2</v>
      </c>
      <c r="P33" s="15">
        <v>1919</v>
      </c>
      <c r="Q33" s="15">
        <v>385.2</v>
      </c>
      <c r="R33" s="15" t="s">
        <v>77</v>
      </c>
      <c r="S33" s="15">
        <f t="shared" si="6"/>
        <v>32</v>
      </c>
      <c r="T33" s="15">
        <f t="shared" si="2"/>
        <v>25.6</v>
      </c>
    </row>
    <row r="34" spans="1:20" ht="20.100000000000001" customHeight="1">
      <c r="A34" s="8">
        <v>29</v>
      </c>
      <c r="B34" s="15">
        <v>1980</v>
      </c>
      <c r="C34" s="21" t="s">
        <v>10</v>
      </c>
      <c r="D34" s="20">
        <v>10</v>
      </c>
      <c r="E34" s="22" t="s">
        <v>16</v>
      </c>
      <c r="F34" s="13" t="s">
        <v>82</v>
      </c>
      <c r="G34" s="20" t="s">
        <v>38</v>
      </c>
      <c r="H34" s="20">
        <v>2</v>
      </c>
      <c r="I34" s="20">
        <v>3</v>
      </c>
      <c r="J34" s="20">
        <v>12</v>
      </c>
      <c r="K34" s="20">
        <v>739.3</v>
      </c>
      <c r="L34" s="20">
        <v>389.7</v>
      </c>
      <c r="M34" s="16">
        <f t="shared" si="0"/>
        <v>349.59999999999997</v>
      </c>
      <c r="N34" s="17">
        <f t="shared" si="1"/>
        <v>0</v>
      </c>
      <c r="O34" s="15">
        <v>739.3</v>
      </c>
      <c r="P34" s="15">
        <v>2890</v>
      </c>
      <c r="Q34" s="15">
        <v>604.4</v>
      </c>
      <c r="R34" s="15" t="s">
        <v>77</v>
      </c>
      <c r="S34" s="15">
        <f t="shared" si="6"/>
        <v>35</v>
      </c>
      <c r="T34" s="15">
        <v>86.4</v>
      </c>
    </row>
    <row r="35" spans="1:20" ht="20.100000000000001" customHeight="1">
      <c r="A35" s="8">
        <v>30</v>
      </c>
      <c r="B35" s="15">
        <v>1985</v>
      </c>
      <c r="C35" s="21" t="s">
        <v>15</v>
      </c>
      <c r="D35" s="20">
        <v>5</v>
      </c>
      <c r="E35" s="22" t="s">
        <v>9</v>
      </c>
      <c r="F35" s="13" t="s">
        <v>80</v>
      </c>
      <c r="G35" s="20">
        <v>14</v>
      </c>
      <c r="H35" s="20">
        <v>2</v>
      </c>
      <c r="I35" s="20">
        <v>2</v>
      </c>
      <c r="J35" s="20">
        <v>16</v>
      </c>
      <c r="K35" s="20">
        <v>900.9</v>
      </c>
      <c r="L35" s="20">
        <v>482</v>
      </c>
      <c r="M35" s="16">
        <f t="shared" si="0"/>
        <v>418.9</v>
      </c>
      <c r="N35" s="17">
        <f t="shared" si="1"/>
        <v>0</v>
      </c>
      <c r="O35" s="15">
        <v>900.9</v>
      </c>
      <c r="P35" s="15">
        <v>2243</v>
      </c>
      <c r="Q35" s="15">
        <v>667.5</v>
      </c>
      <c r="R35" s="15" t="s">
        <v>77</v>
      </c>
      <c r="S35" s="15">
        <f t="shared" si="6"/>
        <v>30</v>
      </c>
      <c r="T35" s="15">
        <v>83.4</v>
      </c>
    </row>
    <row r="36" spans="1:20" ht="20.100000000000001" customHeight="1">
      <c r="A36" s="8">
        <v>31</v>
      </c>
      <c r="B36" s="15">
        <v>1985</v>
      </c>
      <c r="C36" s="21" t="s">
        <v>15</v>
      </c>
      <c r="D36" s="20" t="s">
        <v>53</v>
      </c>
      <c r="E36" s="22" t="s">
        <v>16</v>
      </c>
      <c r="F36" s="13" t="s">
        <v>80</v>
      </c>
      <c r="G36" s="20" t="s">
        <v>38</v>
      </c>
      <c r="H36" s="20">
        <v>2</v>
      </c>
      <c r="I36" s="20">
        <v>2</v>
      </c>
      <c r="J36" s="20">
        <v>12</v>
      </c>
      <c r="K36" s="20">
        <v>499.9</v>
      </c>
      <c r="L36" s="20">
        <v>277.89999999999998</v>
      </c>
      <c r="M36" s="16">
        <f t="shared" si="0"/>
        <v>222</v>
      </c>
      <c r="N36" s="17">
        <f t="shared" si="1"/>
        <v>0</v>
      </c>
      <c r="O36" s="15">
        <v>499.9</v>
      </c>
      <c r="P36" s="15">
        <v>1559</v>
      </c>
      <c r="Q36" s="15">
        <v>398.8</v>
      </c>
      <c r="R36" s="15" t="s">
        <v>77</v>
      </c>
      <c r="S36" s="15">
        <f t="shared" si="6"/>
        <v>30</v>
      </c>
      <c r="T36" s="15">
        <v>83.4</v>
      </c>
    </row>
    <row r="37" spans="1:20" ht="20.100000000000001" customHeight="1">
      <c r="A37" s="8">
        <v>32</v>
      </c>
      <c r="B37" s="15">
        <v>1987</v>
      </c>
      <c r="C37" s="21" t="s">
        <v>12</v>
      </c>
      <c r="D37" s="20" t="s">
        <v>37</v>
      </c>
      <c r="E37" s="22" t="s">
        <v>9</v>
      </c>
      <c r="F37" s="13" t="s">
        <v>80</v>
      </c>
      <c r="G37" s="20">
        <v>14</v>
      </c>
      <c r="H37" s="20">
        <v>2</v>
      </c>
      <c r="I37" s="20">
        <v>2</v>
      </c>
      <c r="J37" s="20">
        <v>16</v>
      </c>
      <c r="K37" s="20">
        <v>896.6</v>
      </c>
      <c r="L37" s="20">
        <v>486.7</v>
      </c>
      <c r="M37" s="16">
        <f t="shared" si="0"/>
        <v>409.90000000000003</v>
      </c>
      <c r="N37" s="17">
        <f t="shared" si="1"/>
        <v>0</v>
      </c>
      <c r="O37" s="15">
        <v>896.6</v>
      </c>
      <c r="P37" s="15">
        <v>3257</v>
      </c>
      <c r="Q37" s="15">
        <v>815.7</v>
      </c>
      <c r="R37" s="15" t="s">
        <v>77</v>
      </c>
      <c r="S37" s="15">
        <f t="shared" si="6"/>
        <v>28</v>
      </c>
      <c r="T37" s="15">
        <f t="shared" si="2"/>
        <v>22.400000000000002</v>
      </c>
    </row>
    <row r="38" spans="1:20" ht="20.100000000000001" customHeight="1">
      <c r="A38" s="8">
        <v>33</v>
      </c>
      <c r="B38" s="15">
        <v>1987</v>
      </c>
      <c r="C38" s="21" t="s">
        <v>12</v>
      </c>
      <c r="D38" s="20" t="s">
        <v>54</v>
      </c>
      <c r="E38" s="22" t="s">
        <v>9</v>
      </c>
      <c r="F38" s="13" t="s">
        <v>80</v>
      </c>
      <c r="G38" s="20" t="s">
        <v>42</v>
      </c>
      <c r="H38" s="20">
        <v>2</v>
      </c>
      <c r="I38" s="20">
        <v>2</v>
      </c>
      <c r="J38" s="20">
        <v>16</v>
      </c>
      <c r="K38" s="20">
        <v>773.5</v>
      </c>
      <c r="L38" s="20">
        <v>407.1</v>
      </c>
      <c r="M38" s="16">
        <f t="shared" si="0"/>
        <v>366.4</v>
      </c>
      <c r="N38" s="17">
        <f t="shared" si="1"/>
        <v>0</v>
      </c>
      <c r="O38" s="15">
        <v>773.5</v>
      </c>
      <c r="P38" s="15">
        <v>2765</v>
      </c>
      <c r="Q38" s="15">
        <v>549.70000000000005</v>
      </c>
      <c r="R38" s="15" t="s">
        <v>77</v>
      </c>
      <c r="S38" s="15">
        <f t="shared" si="6"/>
        <v>28</v>
      </c>
      <c r="T38" s="15">
        <v>80.599999999999994</v>
      </c>
    </row>
    <row r="39" spans="1:20" s="34" customFormat="1" ht="20.100000000000001" customHeight="1">
      <c r="A39" s="8">
        <v>34</v>
      </c>
      <c r="B39" s="15">
        <v>1987</v>
      </c>
      <c r="C39" s="21" t="s">
        <v>20</v>
      </c>
      <c r="D39" s="20">
        <v>201</v>
      </c>
      <c r="E39" s="22" t="s">
        <v>16</v>
      </c>
      <c r="F39" s="13" t="s">
        <v>85</v>
      </c>
      <c r="G39" s="20" t="s">
        <v>55</v>
      </c>
      <c r="H39" s="20">
        <v>1</v>
      </c>
      <c r="I39" s="20">
        <v>2</v>
      </c>
      <c r="J39" s="20">
        <v>10</v>
      </c>
      <c r="K39" s="20">
        <v>301.39999999999998</v>
      </c>
      <c r="L39" s="20">
        <v>162.69999999999999</v>
      </c>
      <c r="M39" s="16">
        <f t="shared" si="0"/>
        <v>138.69999999999999</v>
      </c>
      <c r="N39" s="35">
        <f t="shared" si="1"/>
        <v>0</v>
      </c>
      <c r="O39" s="15">
        <v>301.39999999999998</v>
      </c>
      <c r="P39" s="15">
        <v>1761</v>
      </c>
      <c r="Q39" s="15">
        <v>539.20000000000005</v>
      </c>
      <c r="R39" s="15" t="s">
        <v>77</v>
      </c>
      <c r="S39" s="15">
        <f t="shared" si="6"/>
        <v>28</v>
      </c>
      <c r="T39" s="15">
        <v>80.599999999999994</v>
      </c>
    </row>
    <row r="40" spans="1:20" s="34" customFormat="1" ht="20.100000000000001" customHeight="1">
      <c r="A40" s="8">
        <v>35</v>
      </c>
      <c r="B40" s="15">
        <v>1987</v>
      </c>
      <c r="C40" s="21" t="s">
        <v>20</v>
      </c>
      <c r="D40" s="20">
        <v>202</v>
      </c>
      <c r="E40" s="22" t="s">
        <v>16</v>
      </c>
      <c r="F40" s="13" t="s">
        <v>89</v>
      </c>
      <c r="G40" s="20">
        <v>16</v>
      </c>
      <c r="H40" s="20">
        <v>1</v>
      </c>
      <c r="I40" s="20">
        <v>2</v>
      </c>
      <c r="J40" s="20">
        <v>8</v>
      </c>
      <c r="K40" s="20">
        <v>312.7</v>
      </c>
      <c r="L40" s="20">
        <v>161.9</v>
      </c>
      <c r="M40" s="16">
        <f t="shared" si="0"/>
        <v>150.79999999999998</v>
      </c>
      <c r="N40" s="35">
        <f t="shared" si="1"/>
        <v>0</v>
      </c>
      <c r="O40" s="15">
        <v>312.7</v>
      </c>
      <c r="P40" s="15">
        <v>2152</v>
      </c>
      <c r="Q40" s="15">
        <v>526.9</v>
      </c>
      <c r="R40" s="15" t="s">
        <v>77</v>
      </c>
      <c r="S40" s="15">
        <f t="shared" si="6"/>
        <v>28</v>
      </c>
      <c r="T40" s="15">
        <f t="shared" si="2"/>
        <v>22.400000000000002</v>
      </c>
    </row>
    <row r="41" spans="1:20" s="34" customFormat="1" ht="20.100000000000001" customHeight="1">
      <c r="A41" s="8">
        <v>36</v>
      </c>
      <c r="B41" s="15">
        <v>1987</v>
      </c>
      <c r="C41" s="21" t="s">
        <v>20</v>
      </c>
      <c r="D41" s="20">
        <v>203</v>
      </c>
      <c r="E41" s="22" t="s">
        <v>9</v>
      </c>
      <c r="F41" s="13" t="s">
        <v>90</v>
      </c>
      <c r="G41" s="20">
        <v>16</v>
      </c>
      <c r="H41" s="20">
        <v>1</v>
      </c>
      <c r="I41" s="20">
        <v>2</v>
      </c>
      <c r="J41" s="20">
        <v>8</v>
      </c>
      <c r="K41" s="20">
        <v>330.3</v>
      </c>
      <c r="L41" s="20">
        <v>175</v>
      </c>
      <c r="M41" s="16">
        <f t="shared" si="0"/>
        <v>155.30000000000001</v>
      </c>
      <c r="N41" s="35">
        <f t="shared" si="1"/>
        <v>0</v>
      </c>
      <c r="O41" s="15">
        <v>330.3</v>
      </c>
      <c r="P41" s="15">
        <v>2128</v>
      </c>
      <c r="Q41" s="15">
        <v>529.20000000000005</v>
      </c>
      <c r="R41" s="15" t="s">
        <v>77</v>
      </c>
      <c r="S41" s="15">
        <f t="shared" si="6"/>
        <v>28</v>
      </c>
      <c r="T41" s="15">
        <f t="shared" si="2"/>
        <v>22.400000000000002</v>
      </c>
    </row>
    <row r="42" spans="1:20" s="34" customFormat="1" ht="20.100000000000001" customHeight="1">
      <c r="A42" s="8">
        <v>37</v>
      </c>
      <c r="B42" s="15">
        <v>1987</v>
      </c>
      <c r="C42" s="21" t="s">
        <v>20</v>
      </c>
      <c r="D42" s="20">
        <v>204</v>
      </c>
      <c r="E42" s="22" t="s">
        <v>16</v>
      </c>
      <c r="F42" s="13" t="s">
        <v>91</v>
      </c>
      <c r="G42" s="20">
        <v>16</v>
      </c>
      <c r="H42" s="20">
        <v>1</v>
      </c>
      <c r="I42" s="20">
        <v>2</v>
      </c>
      <c r="J42" s="20">
        <v>10</v>
      </c>
      <c r="K42" s="20">
        <v>307.60000000000002</v>
      </c>
      <c r="L42" s="20">
        <v>156.80000000000001</v>
      </c>
      <c r="M42" s="16">
        <f t="shared" si="0"/>
        <v>150.80000000000001</v>
      </c>
      <c r="N42" s="35">
        <f t="shared" si="1"/>
        <v>0</v>
      </c>
      <c r="O42" s="15">
        <v>307.60000000000002</v>
      </c>
      <c r="P42" s="15">
        <v>1951</v>
      </c>
      <c r="Q42" s="15">
        <v>531.1</v>
      </c>
      <c r="R42" s="15" t="s">
        <v>77</v>
      </c>
      <c r="S42" s="15">
        <f t="shared" si="6"/>
        <v>28</v>
      </c>
      <c r="T42" s="15">
        <f t="shared" si="2"/>
        <v>22.400000000000002</v>
      </c>
    </row>
    <row r="43" spans="1:20" s="34" customFormat="1" ht="20.100000000000001" customHeight="1">
      <c r="A43" s="8">
        <v>38</v>
      </c>
      <c r="B43" s="15">
        <v>1987</v>
      </c>
      <c r="C43" s="21" t="s">
        <v>20</v>
      </c>
      <c r="D43" s="20">
        <v>205</v>
      </c>
      <c r="E43" s="22" t="s">
        <v>16</v>
      </c>
      <c r="F43" s="13" t="s">
        <v>92</v>
      </c>
      <c r="G43" s="20">
        <v>16</v>
      </c>
      <c r="H43" s="20">
        <v>1</v>
      </c>
      <c r="I43" s="20">
        <v>2</v>
      </c>
      <c r="J43" s="20">
        <v>8</v>
      </c>
      <c r="K43" s="20">
        <v>324.2</v>
      </c>
      <c r="L43" s="20">
        <v>172.1</v>
      </c>
      <c r="M43" s="16">
        <f t="shared" si="0"/>
        <v>152.1</v>
      </c>
      <c r="N43" s="35">
        <f t="shared" si="1"/>
        <v>0</v>
      </c>
      <c r="O43" s="15">
        <v>324.2</v>
      </c>
      <c r="P43" s="15">
        <v>1818</v>
      </c>
      <c r="Q43" s="15">
        <v>536</v>
      </c>
      <c r="R43" s="15" t="s">
        <v>77</v>
      </c>
      <c r="S43" s="15">
        <f t="shared" si="6"/>
        <v>28</v>
      </c>
      <c r="T43" s="15">
        <f t="shared" si="2"/>
        <v>22.400000000000002</v>
      </c>
    </row>
    <row r="44" spans="1:20" s="34" customFormat="1" ht="20.100000000000001" customHeight="1">
      <c r="A44" s="8">
        <v>39</v>
      </c>
      <c r="B44" s="15">
        <v>1987</v>
      </c>
      <c r="C44" s="21" t="s">
        <v>20</v>
      </c>
      <c r="D44" s="20">
        <v>206</v>
      </c>
      <c r="E44" s="22" t="s">
        <v>9</v>
      </c>
      <c r="F44" s="13" t="s">
        <v>93</v>
      </c>
      <c r="G44" s="20">
        <v>16</v>
      </c>
      <c r="H44" s="20">
        <v>1</v>
      </c>
      <c r="I44" s="20">
        <v>2</v>
      </c>
      <c r="J44" s="20">
        <v>8</v>
      </c>
      <c r="K44" s="20">
        <v>328.5</v>
      </c>
      <c r="L44" s="20">
        <v>170.6</v>
      </c>
      <c r="M44" s="16">
        <f t="shared" si="0"/>
        <v>157.9</v>
      </c>
      <c r="N44" s="35">
        <f t="shared" si="1"/>
        <v>0</v>
      </c>
      <c r="O44" s="15">
        <v>328.5</v>
      </c>
      <c r="P44" s="15">
        <v>2255</v>
      </c>
      <c r="Q44" s="15">
        <v>536.9</v>
      </c>
      <c r="R44" s="15" t="s">
        <v>77</v>
      </c>
      <c r="S44" s="15">
        <f t="shared" si="6"/>
        <v>28</v>
      </c>
      <c r="T44" s="15">
        <f t="shared" si="2"/>
        <v>22.400000000000002</v>
      </c>
    </row>
    <row r="45" spans="1:20" s="34" customFormat="1" ht="20.100000000000001" customHeight="1">
      <c r="A45" s="8">
        <v>40</v>
      </c>
      <c r="B45" s="15">
        <v>1988</v>
      </c>
      <c r="C45" s="21" t="s">
        <v>20</v>
      </c>
      <c r="D45" s="20">
        <v>207</v>
      </c>
      <c r="E45" s="22" t="s">
        <v>9</v>
      </c>
      <c r="F45" s="13" t="s">
        <v>94</v>
      </c>
      <c r="G45" s="20">
        <v>16</v>
      </c>
      <c r="H45" s="20">
        <v>1</v>
      </c>
      <c r="I45" s="20">
        <v>2</v>
      </c>
      <c r="J45" s="20">
        <v>8</v>
      </c>
      <c r="K45" s="20">
        <v>315.3</v>
      </c>
      <c r="L45" s="20">
        <v>165.1</v>
      </c>
      <c r="M45" s="16">
        <f t="shared" si="0"/>
        <v>150.20000000000002</v>
      </c>
      <c r="N45" s="35">
        <f t="shared" si="1"/>
        <v>0</v>
      </c>
      <c r="O45" s="15">
        <v>315.3</v>
      </c>
      <c r="P45" s="15">
        <v>1750</v>
      </c>
      <c r="Q45" s="15">
        <v>544.20000000000005</v>
      </c>
      <c r="R45" s="15" t="s">
        <v>77</v>
      </c>
      <c r="S45" s="15">
        <f t="shared" si="6"/>
        <v>27</v>
      </c>
      <c r="T45" s="15">
        <f t="shared" si="2"/>
        <v>21.6</v>
      </c>
    </row>
    <row r="46" spans="1:20" s="34" customFormat="1" ht="20.100000000000001" customHeight="1">
      <c r="A46" s="8">
        <v>41</v>
      </c>
      <c r="B46" s="15">
        <v>1988</v>
      </c>
      <c r="C46" s="21" t="s">
        <v>20</v>
      </c>
      <c r="D46" s="20">
        <v>208</v>
      </c>
      <c r="E46" s="22" t="s">
        <v>9</v>
      </c>
      <c r="F46" s="13" t="s">
        <v>95</v>
      </c>
      <c r="G46" s="20">
        <v>16</v>
      </c>
      <c r="H46" s="20">
        <v>1</v>
      </c>
      <c r="I46" s="20">
        <v>2</v>
      </c>
      <c r="J46" s="20">
        <v>8</v>
      </c>
      <c r="K46" s="20">
        <v>315.3</v>
      </c>
      <c r="L46" s="20">
        <v>165.1</v>
      </c>
      <c r="M46" s="16">
        <f t="shared" si="0"/>
        <v>150.20000000000002</v>
      </c>
      <c r="N46" s="35">
        <f t="shared" si="1"/>
        <v>0</v>
      </c>
      <c r="O46" s="15">
        <v>315.3</v>
      </c>
      <c r="P46" s="15">
        <v>1610</v>
      </c>
      <c r="Q46" s="15">
        <v>544.70000000000005</v>
      </c>
      <c r="R46" s="15" t="s">
        <v>77</v>
      </c>
      <c r="S46" s="15">
        <f t="shared" si="6"/>
        <v>27</v>
      </c>
      <c r="T46" s="15">
        <f t="shared" si="2"/>
        <v>21.6</v>
      </c>
    </row>
    <row r="47" spans="1:20" s="34" customFormat="1" ht="20.100000000000001" customHeight="1">
      <c r="A47" s="8">
        <v>42</v>
      </c>
      <c r="B47" s="15">
        <v>1987</v>
      </c>
      <c r="C47" s="21" t="s">
        <v>20</v>
      </c>
      <c r="D47" s="20">
        <v>209</v>
      </c>
      <c r="E47" s="22" t="s">
        <v>9</v>
      </c>
      <c r="F47" s="13" t="s">
        <v>96</v>
      </c>
      <c r="G47" s="20">
        <v>16</v>
      </c>
      <c r="H47" s="20">
        <v>1</v>
      </c>
      <c r="I47" s="20">
        <v>2</v>
      </c>
      <c r="J47" s="20">
        <v>8</v>
      </c>
      <c r="K47" s="20">
        <v>313.39999999999998</v>
      </c>
      <c r="L47" s="20">
        <v>165.5</v>
      </c>
      <c r="M47" s="16">
        <f t="shared" si="0"/>
        <v>147.89999999999998</v>
      </c>
      <c r="N47" s="35">
        <f t="shared" si="1"/>
        <v>0</v>
      </c>
      <c r="O47" s="15">
        <v>313.39999999999998</v>
      </c>
      <c r="P47" s="15">
        <v>2349</v>
      </c>
      <c r="Q47" s="15">
        <v>596.4</v>
      </c>
      <c r="R47" s="15" t="s">
        <v>77</v>
      </c>
      <c r="S47" s="15">
        <f t="shared" si="6"/>
        <v>28</v>
      </c>
      <c r="T47" s="15">
        <f t="shared" si="2"/>
        <v>22.400000000000002</v>
      </c>
    </row>
    <row r="48" spans="1:20" s="34" customFormat="1" ht="20.100000000000001" customHeight="1">
      <c r="A48" s="8">
        <v>43</v>
      </c>
      <c r="B48" s="15">
        <v>1988</v>
      </c>
      <c r="C48" s="21" t="s">
        <v>20</v>
      </c>
      <c r="D48" s="20">
        <v>210</v>
      </c>
      <c r="E48" s="22" t="s">
        <v>9</v>
      </c>
      <c r="F48" s="13" t="s">
        <v>97</v>
      </c>
      <c r="G48" s="20">
        <v>16</v>
      </c>
      <c r="H48" s="20">
        <v>1</v>
      </c>
      <c r="I48" s="20">
        <v>2</v>
      </c>
      <c r="J48" s="20">
        <v>8</v>
      </c>
      <c r="K48" s="20">
        <v>313.89999999999998</v>
      </c>
      <c r="L48" s="20">
        <v>160.30000000000001</v>
      </c>
      <c r="M48" s="16">
        <f t="shared" si="0"/>
        <v>153.59999999999997</v>
      </c>
      <c r="N48" s="35">
        <f t="shared" si="1"/>
        <v>56.800000000000011</v>
      </c>
      <c r="O48" s="15">
        <v>370.7</v>
      </c>
      <c r="P48" s="15">
        <v>1767</v>
      </c>
      <c r="Q48" s="15">
        <v>529.4</v>
      </c>
      <c r="R48" s="15" t="s">
        <v>77</v>
      </c>
      <c r="S48" s="15">
        <f t="shared" si="6"/>
        <v>27</v>
      </c>
      <c r="T48" s="15">
        <f t="shared" si="2"/>
        <v>21.6</v>
      </c>
    </row>
    <row r="49" spans="1:20" s="34" customFormat="1" ht="20.100000000000001" customHeight="1">
      <c r="A49" s="8">
        <v>44</v>
      </c>
      <c r="B49" s="15">
        <v>1988</v>
      </c>
      <c r="C49" s="21" t="s">
        <v>20</v>
      </c>
      <c r="D49" s="20">
        <v>211</v>
      </c>
      <c r="E49" s="22" t="s">
        <v>9</v>
      </c>
      <c r="F49" s="13" t="s">
        <v>88</v>
      </c>
      <c r="G49" s="20">
        <v>16</v>
      </c>
      <c r="H49" s="20">
        <v>1</v>
      </c>
      <c r="I49" s="20">
        <v>2</v>
      </c>
      <c r="J49" s="20">
        <v>8</v>
      </c>
      <c r="K49" s="20">
        <v>318.2</v>
      </c>
      <c r="L49" s="20">
        <v>164.9</v>
      </c>
      <c r="M49" s="16">
        <f t="shared" si="0"/>
        <v>153.29999999999998</v>
      </c>
      <c r="N49" s="35">
        <f t="shared" si="1"/>
        <v>0</v>
      </c>
      <c r="O49" s="15">
        <v>318.2</v>
      </c>
      <c r="P49" s="15">
        <v>2058</v>
      </c>
      <c r="Q49" s="15">
        <v>531.9</v>
      </c>
      <c r="R49" s="15" t="s">
        <v>77</v>
      </c>
      <c r="S49" s="15">
        <f t="shared" si="6"/>
        <v>27</v>
      </c>
      <c r="T49" s="15">
        <f t="shared" si="2"/>
        <v>21.6</v>
      </c>
    </row>
    <row r="50" spans="1:20" s="34" customFormat="1" ht="20.100000000000001" customHeight="1">
      <c r="A50" s="8">
        <v>45</v>
      </c>
      <c r="B50" s="15">
        <v>1988</v>
      </c>
      <c r="C50" s="21" t="s">
        <v>20</v>
      </c>
      <c r="D50" s="20">
        <v>212</v>
      </c>
      <c r="E50" s="22" t="s">
        <v>9</v>
      </c>
      <c r="F50" s="13" t="s">
        <v>87</v>
      </c>
      <c r="G50" s="20">
        <v>16</v>
      </c>
      <c r="H50" s="20">
        <v>1</v>
      </c>
      <c r="I50" s="20">
        <v>2</v>
      </c>
      <c r="J50" s="20">
        <v>8</v>
      </c>
      <c r="K50" s="20">
        <v>313.3</v>
      </c>
      <c r="L50" s="20">
        <v>169.4</v>
      </c>
      <c r="M50" s="16">
        <f t="shared" si="0"/>
        <v>143.9</v>
      </c>
      <c r="N50" s="35">
        <f t="shared" si="1"/>
        <v>0</v>
      </c>
      <c r="O50" s="15">
        <v>313.3</v>
      </c>
      <c r="P50" s="15">
        <v>1880</v>
      </c>
      <c r="Q50" s="15">
        <v>531.70000000000005</v>
      </c>
      <c r="R50" s="15" t="s">
        <v>77</v>
      </c>
      <c r="S50" s="15">
        <f t="shared" si="6"/>
        <v>27</v>
      </c>
      <c r="T50" s="15">
        <f t="shared" si="2"/>
        <v>21.6</v>
      </c>
    </row>
    <row r="51" spans="1:20" s="34" customFormat="1" ht="20.100000000000001" customHeight="1">
      <c r="A51" s="8">
        <v>46</v>
      </c>
      <c r="B51" s="15">
        <v>1988</v>
      </c>
      <c r="C51" s="21" t="s">
        <v>20</v>
      </c>
      <c r="D51" s="20">
        <v>213</v>
      </c>
      <c r="E51" s="22" t="s">
        <v>9</v>
      </c>
      <c r="F51" s="13" t="s">
        <v>98</v>
      </c>
      <c r="G51" s="20">
        <v>16</v>
      </c>
      <c r="H51" s="20">
        <v>1</v>
      </c>
      <c r="I51" s="20">
        <v>2</v>
      </c>
      <c r="J51" s="20">
        <v>8</v>
      </c>
      <c r="K51" s="20">
        <v>322.7</v>
      </c>
      <c r="L51" s="20">
        <v>168.4</v>
      </c>
      <c r="M51" s="16">
        <f t="shared" si="0"/>
        <v>154.29999999999998</v>
      </c>
      <c r="N51" s="35">
        <f t="shared" si="1"/>
        <v>0</v>
      </c>
      <c r="O51" s="15">
        <v>322.7</v>
      </c>
      <c r="P51" s="15">
        <v>1996</v>
      </c>
      <c r="Q51" s="15">
        <v>537</v>
      </c>
      <c r="R51" s="15" t="s">
        <v>77</v>
      </c>
      <c r="S51" s="15">
        <f t="shared" si="6"/>
        <v>27</v>
      </c>
      <c r="T51" s="15">
        <f t="shared" si="2"/>
        <v>21.6</v>
      </c>
    </row>
    <row r="52" spans="1:20" s="34" customFormat="1" ht="20.100000000000001" customHeight="1">
      <c r="A52" s="8">
        <v>47</v>
      </c>
      <c r="B52" s="15">
        <v>1989</v>
      </c>
      <c r="C52" s="21" t="s">
        <v>20</v>
      </c>
      <c r="D52" s="20">
        <v>214</v>
      </c>
      <c r="E52" s="22" t="s">
        <v>16</v>
      </c>
      <c r="F52" s="13" t="s">
        <v>86</v>
      </c>
      <c r="G52" s="20">
        <v>16</v>
      </c>
      <c r="H52" s="20">
        <v>1</v>
      </c>
      <c r="I52" s="20">
        <v>2</v>
      </c>
      <c r="J52" s="20">
        <v>8</v>
      </c>
      <c r="K52" s="20">
        <v>327</v>
      </c>
      <c r="L52" s="20">
        <v>162.69999999999999</v>
      </c>
      <c r="M52" s="16">
        <f t="shared" si="0"/>
        <v>164.3</v>
      </c>
      <c r="N52" s="35">
        <f t="shared" si="1"/>
        <v>0</v>
      </c>
      <c r="O52" s="15">
        <v>327</v>
      </c>
      <c r="P52" s="15">
        <v>1719</v>
      </c>
      <c r="Q52" s="15">
        <v>538.1</v>
      </c>
      <c r="R52" s="15" t="s">
        <v>77</v>
      </c>
      <c r="S52" s="15">
        <f t="shared" si="6"/>
        <v>26</v>
      </c>
      <c r="T52" s="15">
        <f t="shared" si="2"/>
        <v>20.8</v>
      </c>
    </row>
    <row r="53" spans="1:20" ht="20.100000000000001" customHeight="1">
      <c r="A53" s="8">
        <v>48</v>
      </c>
      <c r="B53" s="10">
        <v>1989</v>
      </c>
      <c r="C53" s="11" t="s">
        <v>56</v>
      </c>
      <c r="D53" s="12">
        <v>4</v>
      </c>
      <c r="E53" s="13" t="s">
        <v>9</v>
      </c>
      <c r="F53" s="13" t="s">
        <v>99</v>
      </c>
      <c r="G53" s="12">
        <v>14</v>
      </c>
      <c r="H53" s="12">
        <v>2</v>
      </c>
      <c r="I53" s="12">
        <v>3</v>
      </c>
      <c r="J53" s="12">
        <v>18</v>
      </c>
      <c r="K53" s="20">
        <v>794.8</v>
      </c>
      <c r="L53" s="20">
        <v>499</v>
      </c>
      <c r="M53" s="16">
        <f t="shared" si="0"/>
        <v>295.79999999999995</v>
      </c>
      <c r="N53" s="17">
        <f t="shared" si="1"/>
        <v>0</v>
      </c>
      <c r="O53" s="15">
        <v>794.8</v>
      </c>
      <c r="P53" s="15">
        <v>2731</v>
      </c>
      <c r="Q53" s="15">
        <v>549.70000000000005</v>
      </c>
      <c r="R53" s="15" t="s">
        <v>77</v>
      </c>
      <c r="S53" s="10">
        <f t="shared" si="6"/>
        <v>26</v>
      </c>
      <c r="T53" s="10">
        <f t="shared" si="2"/>
        <v>20.8</v>
      </c>
    </row>
    <row r="54" spans="1:20" ht="20.100000000000001" customHeight="1">
      <c r="A54" s="8">
        <v>49</v>
      </c>
      <c r="B54" s="10">
        <v>2012</v>
      </c>
      <c r="C54" s="11" t="s">
        <v>13</v>
      </c>
      <c r="D54" s="12">
        <v>5</v>
      </c>
      <c r="E54" s="13" t="s">
        <v>57</v>
      </c>
      <c r="F54" s="13" t="s">
        <v>79</v>
      </c>
      <c r="G54" s="12">
        <v>5</v>
      </c>
      <c r="H54" s="12">
        <v>3</v>
      </c>
      <c r="I54" s="12"/>
      <c r="J54" s="12">
        <v>33</v>
      </c>
      <c r="K54" s="20">
        <v>1597.6</v>
      </c>
      <c r="L54" s="20">
        <v>858.2</v>
      </c>
      <c r="M54" s="16">
        <f t="shared" si="0"/>
        <v>739.39999999999986</v>
      </c>
      <c r="N54" s="17">
        <f t="shared" si="1"/>
        <v>975.70000000000027</v>
      </c>
      <c r="O54" s="15">
        <v>2573.3000000000002</v>
      </c>
      <c r="P54" s="68">
        <v>5042</v>
      </c>
      <c r="Q54" s="15">
        <v>495</v>
      </c>
      <c r="R54" s="15" t="s">
        <v>77</v>
      </c>
      <c r="S54" s="10">
        <f t="shared" si="6"/>
        <v>3</v>
      </c>
      <c r="T54" s="10">
        <f t="shared" si="2"/>
        <v>2.4000000000000004</v>
      </c>
    </row>
    <row r="55" spans="1:20" ht="20.100000000000001" customHeight="1">
      <c r="A55" s="8">
        <v>50</v>
      </c>
      <c r="B55" s="10">
        <v>2012</v>
      </c>
      <c r="C55" s="11" t="s">
        <v>13</v>
      </c>
      <c r="D55" s="12" t="s">
        <v>6</v>
      </c>
      <c r="E55" s="13" t="s">
        <v>57</v>
      </c>
      <c r="F55" s="13" t="s">
        <v>79</v>
      </c>
      <c r="G55" s="12">
        <v>5</v>
      </c>
      <c r="H55" s="12">
        <v>3</v>
      </c>
      <c r="I55" s="12"/>
      <c r="J55" s="12">
        <v>24</v>
      </c>
      <c r="K55" s="20">
        <v>1165.5</v>
      </c>
      <c r="L55" s="20">
        <v>648.1</v>
      </c>
      <c r="M55" s="16">
        <f t="shared" si="0"/>
        <v>517.4</v>
      </c>
      <c r="N55" s="17">
        <f t="shared" si="1"/>
        <v>755.8</v>
      </c>
      <c r="O55" s="15">
        <v>1921.3</v>
      </c>
      <c r="P55" s="69"/>
      <c r="Q55" s="15">
        <v>367</v>
      </c>
      <c r="R55" s="15" t="s">
        <v>77</v>
      </c>
      <c r="S55" s="10">
        <f t="shared" si="6"/>
        <v>3</v>
      </c>
      <c r="T55" s="10">
        <f t="shared" si="2"/>
        <v>2.4000000000000004</v>
      </c>
    </row>
    <row r="56" spans="1:20" ht="20.100000000000001" customHeight="1">
      <c r="A56" s="8">
        <v>51</v>
      </c>
      <c r="B56" s="10">
        <v>2006</v>
      </c>
      <c r="C56" s="11" t="s">
        <v>13</v>
      </c>
      <c r="D56" s="12">
        <v>29</v>
      </c>
      <c r="E56" s="13" t="s">
        <v>57</v>
      </c>
      <c r="F56" s="13" t="s">
        <v>83</v>
      </c>
      <c r="G56" s="12">
        <v>5</v>
      </c>
      <c r="H56" s="12">
        <v>5</v>
      </c>
      <c r="I56" s="12">
        <v>4</v>
      </c>
      <c r="J56" s="12">
        <v>60</v>
      </c>
      <c r="K56" s="20">
        <v>2737.6</v>
      </c>
      <c r="L56" s="20">
        <v>1379.6</v>
      </c>
      <c r="M56" s="16">
        <f t="shared" si="0"/>
        <v>1358</v>
      </c>
      <c r="N56" s="17">
        <f t="shared" si="1"/>
        <v>498.20000000000027</v>
      </c>
      <c r="O56" s="15">
        <v>3235.8</v>
      </c>
      <c r="P56" s="15">
        <v>2369</v>
      </c>
      <c r="Q56" s="15">
        <v>585.29999999999995</v>
      </c>
      <c r="R56" s="15" t="s">
        <v>77</v>
      </c>
      <c r="S56" s="10">
        <f t="shared" si="6"/>
        <v>9</v>
      </c>
      <c r="T56" s="10">
        <f t="shared" si="2"/>
        <v>7.2</v>
      </c>
    </row>
    <row r="57" spans="1:20" ht="20.100000000000001" customHeight="1">
      <c r="A57" s="8">
        <v>52</v>
      </c>
      <c r="B57" s="10">
        <v>2006</v>
      </c>
      <c r="C57" s="11" t="s">
        <v>13</v>
      </c>
      <c r="D57" s="12">
        <v>56</v>
      </c>
      <c r="E57" s="13" t="s">
        <v>4</v>
      </c>
      <c r="F57" s="13" t="s">
        <v>78</v>
      </c>
      <c r="G57" s="12">
        <v>1</v>
      </c>
      <c r="H57" s="12">
        <v>9</v>
      </c>
      <c r="I57" s="12">
        <v>2</v>
      </c>
      <c r="J57" s="12">
        <v>77</v>
      </c>
      <c r="K57" s="20">
        <v>4741.8</v>
      </c>
      <c r="L57" s="20">
        <v>2442.9</v>
      </c>
      <c r="M57" s="16">
        <f t="shared" si="0"/>
        <v>2298.9</v>
      </c>
      <c r="N57" s="17">
        <f t="shared" si="1"/>
        <v>3383.3</v>
      </c>
      <c r="O57" s="15">
        <v>8125.1</v>
      </c>
      <c r="P57" s="15">
        <v>3519</v>
      </c>
      <c r="Q57" s="15">
        <v>2121.29</v>
      </c>
      <c r="R57" s="15" t="s">
        <v>77</v>
      </c>
      <c r="S57" s="10">
        <f t="shared" si="6"/>
        <v>9</v>
      </c>
      <c r="T57" s="10">
        <f t="shared" si="2"/>
        <v>7.2</v>
      </c>
    </row>
    <row r="58" spans="1:20" ht="20.100000000000001" customHeight="1">
      <c r="A58" s="8">
        <v>53</v>
      </c>
      <c r="B58" s="10">
        <v>1985</v>
      </c>
      <c r="C58" s="11" t="s">
        <v>13</v>
      </c>
      <c r="D58" s="12" t="s">
        <v>58</v>
      </c>
      <c r="E58" s="13" t="s">
        <v>9</v>
      </c>
      <c r="F58" s="13" t="s">
        <v>100</v>
      </c>
      <c r="G58" s="12">
        <v>14</v>
      </c>
      <c r="H58" s="12">
        <v>2</v>
      </c>
      <c r="I58" s="12">
        <v>2</v>
      </c>
      <c r="J58" s="12">
        <v>16</v>
      </c>
      <c r="K58" s="20">
        <v>892.1</v>
      </c>
      <c r="L58" s="20">
        <v>505.9</v>
      </c>
      <c r="M58" s="16">
        <f t="shared" si="0"/>
        <v>386.20000000000005</v>
      </c>
      <c r="N58" s="17">
        <f t="shared" si="1"/>
        <v>5</v>
      </c>
      <c r="O58" s="15">
        <v>897.1</v>
      </c>
      <c r="P58" s="15">
        <v>2534</v>
      </c>
      <c r="Q58" s="15">
        <v>861.7</v>
      </c>
      <c r="R58" s="15" t="s">
        <v>77</v>
      </c>
      <c r="S58" s="10">
        <f t="shared" si="6"/>
        <v>30</v>
      </c>
      <c r="T58" s="10">
        <f t="shared" si="2"/>
        <v>24</v>
      </c>
    </row>
    <row r="59" spans="1:20" ht="20.100000000000001" customHeight="1">
      <c r="A59" s="8">
        <v>54</v>
      </c>
      <c r="B59" s="10">
        <v>1985</v>
      </c>
      <c r="C59" s="11" t="s">
        <v>5</v>
      </c>
      <c r="D59" s="12">
        <v>5</v>
      </c>
      <c r="E59" s="13" t="s">
        <v>9</v>
      </c>
      <c r="F59" s="13" t="s">
        <v>80</v>
      </c>
      <c r="G59" s="12" t="s">
        <v>42</v>
      </c>
      <c r="H59" s="12">
        <v>2</v>
      </c>
      <c r="I59" s="12">
        <v>2</v>
      </c>
      <c r="J59" s="12">
        <v>16</v>
      </c>
      <c r="K59" s="20">
        <v>902.2</v>
      </c>
      <c r="L59" s="20">
        <v>486.8</v>
      </c>
      <c r="M59" s="16">
        <f t="shared" si="0"/>
        <v>415.40000000000003</v>
      </c>
      <c r="N59" s="17">
        <f t="shared" si="1"/>
        <v>6.9999999999936335E-2</v>
      </c>
      <c r="O59" s="15">
        <v>902.27</v>
      </c>
      <c r="P59" s="15">
        <v>2537</v>
      </c>
      <c r="Q59" s="15">
        <v>739</v>
      </c>
      <c r="R59" s="15" t="s">
        <v>77</v>
      </c>
      <c r="S59" s="10">
        <f t="shared" si="6"/>
        <v>30</v>
      </c>
      <c r="T59" s="10">
        <f t="shared" si="2"/>
        <v>24</v>
      </c>
    </row>
    <row r="60" spans="1:20" ht="20.100000000000001" customHeight="1">
      <c r="A60" s="8">
        <v>55</v>
      </c>
      <c r="B60" s="10">
        <v>1984</v>
      </c>
      <c r="C60" s="11" t="s">
        <v>36</v>
      </c>
      <c r="D60" s="12">
        <v>31</v>
      </c>
      <c r="E60" s="13" t="s">
        <v>4</v>
      </c>
      <c r="F60" s="13" t="s">
        <v>70</v>
      </c>
      <c r="G60" s="12">
        <v>8</v>
      </c>
      <c r="H60" s="12">
        <v>5</v>
      </c>
      <c r="I60" s="12">
        <v>2</v>
      </c>
      <c r="J60" s="12">
        <v>30</v>
      </c>
      <c r="K60" s="20">
        <v>1430.2</v>
      </c>
      <c r="L60" s="20">
        <v>823.4</v>
      </c>
      <c r="M60" s="16">
        <f t="shared" si="0"/>
        <v>606.80000000000007</v>
      </c>
      <c r="N60" s="17">
        <f t="shared" si="1"/>
        <v>47.700000000000045</v>
      </c>
      <c r="O60" s="15">
        <v>1477.9</v>
      </c>
      <c r="P60" s="15">
        <v>1238</v>
      </c>
      <c r="Q60" s="15">
        <v>440</v>
      </c>
      <c r="R60" s="15" t="s">
        <v>76</v>
      </c>
      <c r="S60" s="10">
        <f t="shared" si="6"/>
        <v>31</v>
      </c>
      <c r="T60" s="10">
        <f t="shared" si="2"/>
        <v>24.8</v>
      </c>
    </row>
    <row r="61" spans="1:20" s="31" customFormat="1" ht="20.100000000000001" customHeight="1">
      <c r="A61" s="8">
        <v>56</v>
      </c>
      <c r="B61" s="27">
        <v>2005</v>
      </c>
      <c r="C61" s="28" t="s">
        <v>59</v>
      </c>
      <c r="D61" s="29">
        <v>45</v>
      </c>
      <c r="E61" s="30" t="s">
        <v>9</v>
      </c>
      <c r="F61" s="13" t="s">
        <v>99</v>
      </c>
      <c r="G61" s="29">
        <v>14</v>
      </c>
      <c r="H61" s="29">
        <v>2</v>
      </c>
      <c r="I61" s="29">
        <v>2</v>
      </c>
      <c r="J61" s="29">
        <v>16</v>
      </c>
      <c r="K61" s="20">
        <v>805.6</v>
      </c>
      <c r="L61" s="20">
        <v>432.1</v>
      </c>
      <c r="M61" s="16">
        <f t="shared" si="0"/>
        <v>373.5</v>
      </c>
      <c r="N61" s="17">
        <f t="shared" si="1"/>
        <v>98.100000000000023</v>
      </c>
      <c r="O61" s="15">
        <v>903.7</v>
      </c>
      <c r="P61" s="15">
        <v>3825</v>
      </c>
      <c r="Q61" s="15">
        <v>364.1</v>
      </c>
      <c r="R61" s="15" t="s">
        <v>77</v>
      </c>
      <c r="S61" s="10">
        <f t="shared" si="6"/>
        <v>10</v>
      </c>
      <c r="T61" s="10">
        <f t="shared" si="2"/>
        <v>8</v>
      </c>
    </row>
    <row r="62" spans="1:20" s="31" customFormat="1" ht="20.100000000000001" customHeight="1">
      <c r="A62" s="8">
        <v>57</v>
      </c>
      <c r="B62" s="27">
        <v>2005</v>
      </c>
      <c r="C62" s="28" t="s">
        <v>59</v>
      </c>
      <c r="D62" s="29" t="s">
        <v>60</v>
      </c>
      <c r="E62" s="30" t="s">
        <v>9</v>
      </c>
      <c r="F62" s="13" t="s">
        <v>99</v>
      </c>
      <c r="G62" s="29">
        <v>14</v>
      </c>
      <c r="H62" s="29">
        <v>2</v>
      </c>
      <c r="I62" s="29">
        <v>2</v>
      </c>
      <c r="J62" s="29">
        <v>16</v>
      </c>
      <c r="K62" s="20">
        <v>804.4</v>
      </c>
      <c r="L62" s="20">
        <v>431</v>
      </c>
      <c r="M62" s="16">
        <f t="shared" si="0"/>
        <v>373.4</v>
      </c>
      <c r="N62" s="17">
        <f t="shared" si="1"/>
        <v>121.30000000000007</v>
      </c>
      <c r="O62" s="15">
        <v>925.7</v>
      </c>
      <c r="P62" s="15">
        <v>2761</v>
      </c>
      <c r="Q62" s="15">
        <v>364.1</v>
      </c>
      <c r="R62" s="15" t="s">
        <v>77</v>
      </c>
      <c r="S62" s="10">
        <f t="shared" si="6"/>
        <v>10</v>
      </c>
      <c r="T62" s="10">
        <f t="shared" si="2"/>
        <v>8</v>
      </c>
    </row>
    <row r="63" spans="1:20" s="31" customFormat="1" ht="20.100000000000001" customHeight="1">
      <c r="A63" s="8">
        <v>58</v>
      </c>
      <c r="B63" s="27">
        <v>1982</v>
      </c>
      <c r="C63" s="28" t="s">
        <v>19</v>
      </c>
      <c r="D63" s="29" t="s">
        <v>61</v>
      </c>
      <c r="E63" s="30" t="s">
        <v>16</v>
      </c>
      <c r="F63" s="13" t="s">
        <v>101</v>
      </c>
      <c r="G63" s="29">
        <v>16</v>
      </c>
      <c r="H63" s="29">
        <v>1</v>
      </c>
      <c r="I63" s="29">
        <v>1</v>
      </c>
      <c r="J63" s="29">
        <v>5</v>
      </c>
      <c r="K63" s="20">
        <v>289.2</v>
      </c>
      <c r="L63" s="20">
        <v>143.9</v>
      </c>
      <c r="M63" s="16">
        <f t="shared" si="0"/>
        <v>145.29999999999998</v>
      </c>
      <c r="N63" s="17">
        <f t="shared" si="1"/>
        <v>0</v>
      </c>
      <c r="O63" s="15">
        <v>289.2</v>
      </c>
      <c r="P63" s="15">
        <v>1419</v>
      </c>
      <c r="Q63" s="15">
        <v>479</v>
      </c>
      <c r="R63" s="15" t="s">
        <v>77</v>
      </c>
      <c r="S63" s="10">
        <f t="shared" si="6"/>
        <v>33</v>
      </c>
      <c r="T63" s="10">
        <f t="shared" si="2"/>
        <v>26.400000000000002</v>
      </c>
    </row>
    <row r="64" spans="1:20" s="31" customFormat="1" ht="20.100000000000001" customHeight="1">
      <c r="A64" s="8">
        <v>59</v>
      </c>
      <c r="B64" s="27">
        <v>2008</v>
      </c>
      <c r="C64" s="28" t="s">
        <v>12</v>
      </c>
      <c r="D64" s="29">
        <v>4</v>
      </c>
      <c r="E64" s="13" t="s">
        <v>4</v>
      </c>
      <c r="F64" s="13" t="s">
        <v>80</v>
      </c>
      <c r="G64" s="29">
        <v>20</v>
      </c>
      <c r="H64" s="29">
        <v>4</v>
      </c>
      <c r="I64" s="29">
        <v>2</v>
      </c>
      <c r="J64" s="29">
        <v>32</v>
      </c>
      <c r="K64" s="20">
        <v>1487</v>
      </c>
      <c r="L64" s="20">
        <v>850.7</v>
      </c>
      <c r="M64" s="16">
        <f t="shared" si="0"/>
        <v>636.29999999999995</v>
      </c>
      <c r="N64" s="17">
        <f t="shared" si="1"/>
        <v>615.30000000000018</v>
      </c>
      <c r="O64" s="15">
        <v>2102.3000000000002</v>
      </c>
      <c r="P64" s="15">
        <v>3226</v>
      </c>
      <c r="Q64" s="15">
        <v>442.8</v>
      </c>
      <c r="R64" s="15" t="s">
        <v>77</v>
      </c>
      <c r="S64" s="10">
        <f>2015-B64</f>
        <v>7</v>
      </c>
      <c r="T64" s="10">
        <f t="shared" si="2"/>
        <v>5.6000000000000005</v>
      </c>
    </row>
    <row r="65" spans="1:20" s="31" customFormat="1" ht="20.100000000000001" customHeight="1">
      <c r="A65" s="8">
        <v>60</v>
      </c>
      <c r="B65" s="27">
        <v>2011</v>
      </c>
      <c r="C65" s="28" t="s">
        <v>21</v>
      </c>
      <c r="D65" s="32" t="s">
        <v>62</v>
      </c>
      <c r="E65" s="13" t="s">
        <v>4</v>
      </c>
      <c r="F65" s="13" t="s">
        <v>100</v>
      </c>
      <c r="G65" s="29">
        <v>20</v>
      </c>
      <c r="H65" s="29">
        <v>4</v>
      </c>
      <c r="I65" s="29">
        <v>3</v>
      </c>
      <c r="J65" s="29">
        <v>45</v>
      </c>
      <c r="K65" s="20">
        <v>2074.9</v>
      </c>
      <c r="L65" s="20">
        <v>1079.8</v>
      </c>
      <c r="M65" s="16">
        <f t="shared" si="0"/>
        <v>995.10000000000014</v>
      </c>
      <c r="N65" s="17">
        <f t="shared" si="1"/>
        <v>1946</v>
      </c>
      <c r="O65" s="15">
        <v>4020.9</v>
      </c>
      <c r="P65" s="15">
        <v>2336</v>
      </c>
      <c r="Q65" s="15">
        <v>631.21</v>
      </c>
      <c r="R65" s="15" t="s">
        <v>77</v>
      </c>
      <c r="S65" s="10">
        <f>2015-B65</f>
        <v>4</v>
      </c>
      <c r="T65" s="10">
        <f t="shared" si="2"/>
        <v>3.2</v>
      </c>
    </row>
    <row r="66" spans="1:20" s="31" customFormat="1" ht="20.100000000000001" customHeight="1">
      <c r="A66" s="8">
        <v>61</v>
      </c>
      <c r="B66" s="27">
        <v>1988</v>
      </c>
      <c r="C66" s="11" t="s">
        <v>5</v>
      </c>
      <c r="D66" s="32" t="s">
        <v>63</v>
      </c>
      <c r="E66" s="13" t="s">
        <v>4</v>
      </c>
      <c r="F66" s="13" t="s">
        <v>71</v>
      </c>
      <c r="G66" s="29">
        <v>8</v>
      </c>
      <c r="H66" s="29">
        <v>5</v>
      </c>
      <c r="I66" s="29">
        <v>4</v>
      </c>
      <c r="J66" s="29">
        <v>40</v>
      </c>
      <c r="K66" s="20">
        <v>2835.2</v>
      </c>
      <c r="L66" s="20">
        <v>1800.5</v>
      </c>
      <c r="M66" s="16">
        <f t="shared" si="0"/>
        <v>1034.6999999999998</v>
      </c>
      <c r="N66" s="17">
        <f t="shared" si="1"/>
        <v>322.80000000000018</v>
      </c>
      <c r="O66" s="15">
        <v>3158</v>
      </c>
      <c r="P66" s="15">
        <v>3644</v>
      </c>
      <c r="Q66" s="15">
        <v>882</v>
      </c>
      <c r="R66" s="15" t="s">
        <v>75</v>
      </c>
      <c r="S66" s="10">
        <f>2015-B66</f>
        <v>27</v>
      </c>
      <c r="T66" s="10">
        <f t="shared" si="2"/>
        <v>21.6</v>
      </c>
    </row>
    <row r="67" spans="1:20" s="31" customFormat="1" ht="20.100000000000001" customHeight="1">
      <c r="A67" s="8">
        <v>62</v>
      </c>
      <c r="B67" s="27">
        <v>1989</v>
      </c>
      <c r="C67" s="11" t="s">
        <v>5</v>
      </c>
      <c r="D67" s="32" t="s">
        <v>64</v>
      </c>
      <c r="E67" s="13" t="s">
        <v>4</v>
      </c>
      <c r="F67" s="13" t="s">
        <v>72</v>
      </c>
      <c r="G67" s="29">
        <v>8</v>
      </c>
      <c r="H67" s="29">
        <v>5</v>
      </c>
      <c r="I67" s="29">
        <v>3</v>
      </c>
      <c r="J67" s="29">
        <v>50</v>
      </c>
      <c r="K67" s="20">
        <v>3561</v>
      </c>
      <c r="L67" s="20">
        <v>2265.1</v>
      </c>
      <c r="M67" s="16">
        <f t="shared" si="0"/>
        <v>1295.9000000000001</v>
      </c>
      <c r="N67" s="17">
        <f t="shared" si="1"/>
        <v>402.80000000000018</v>
      </c>
      <c r="O67" s="15">
        <v>3963.8</v>
      </c>
      <c r="P67" s="15">
        <v>4477</v>
      </c>
      <c r="Q67" s="15">
        <v>1147</v>
      </c>
      <c r="R67" s="15" t="s">
        <v>75</v>
      </c>
      <c r="S67" s="10">
        <f>2015-B67</f>
        <v>26</v>
      </c>
      <c r="T67" s="10">
        <f t="shared" si="2"/>
        <v>20.8</v>
      </c>
    </row>
    <row r="68" spans="1:20">
      <c r="A68" s="8">
        <v>63</v>
      </c>
      <c r="B68" s="39">
        <v>1985</v>
      </c>
      <c r="C68" s="21" t="s">
        <v>102</v>
      </c>
      <c r="D68" s="20">
        <v>76</v>
      </c>
      <c r="E68" s="13" t="s">
        <v>4</v>
      </c>
      <c r="F68" s="38"/>
      <c r="G68" s="10">
        <v>8</v>
      </c>
      <c r="H68" s="10">
        <v>5</v>
      </c>
      <c r="I68" s="10">
        <v>2</v>
      </c>
      <c r="J68" s="40">
        <v>30</v>
      </c>
      <c r="K68" s="42">
        <v>1487.9</v>
      </c>
      <c r="L68" s="42">
        <v>858</v>
      </c>
      <c r="M68" s="42">
        <f>K68-L68</f>
        <v>629.90000000000009</v>
      </c>
      <c r="N68" s="10">
        <v>181.5</v>
      </c>
      <c r="O68" s="15">
        <v>1487.9</v>
      </c>
      <c r="P68" s="15"/>
      <c r="Q68" s="15">
        <v>406.5</v>
      </c>
      <c r="R68" s="15" t="s">
        <v>76</v>
      </c>
      <c r="S68" s="10">
        <f t="shared" ref="S68:S74" si="7">2015-B68</f>
        <v>30</v>
      </c>
      <c r="T68" s="10">
        <f>(2015-B68)*1.43</f>
        <v>42.9</v>
      </c>
    </row>
    <row r="69" spans="1:20">
      <c r="A69" s="8">
        <v>64</v>
      </c>
      <c r="B69" s="39">
        <v>2008</v>
      </c>
      <c r="C69" s="21" t="s">
        <v>56</v>
      </c>
      <c r="D69" s="20" t="s">
        <v>103</v>
      </c>
      <c r="E69" s="13" t="s">
        <v>4</v>
      </c>
      <c r="F69" s="13" t="s">
        <v>99</v>
      </c>
      <c r="G69" s="10">
        <v>12</v>
      </c>
      <c r="H69" s="10">
        <v>3</v>
      </c>
      <c r="I69" s="10">
        <v>3</v>
      </c>
      <c r="J69" s="40">
        <v>36</v>
      </c>
      <c r="K69" s="42">
        <v>1749.9</v>
      </c>
      <c r="L69" s="42">
        <v>1504.1</v>
      </c>
      <c r="M69" s="42">
        <f t="shared" ref="M69:M74" si="8">K69-L69</f>
        <v>245.80000000000018</v>
      </c>
      <c r="N69" s="10">
        <v>245.8</v>
      </c>
      <c r="O69" s="15">
        <v>1749.9</v>
      </c>
      <c r="P69" s="15"/>
      <c r="Q69" s="15">
        <v>837.07</v>
      </c>
      <c r="R69" s="15" t="s">
        <v>76</v>
      </c>
      <c r="S69" s="10">
        <f t="shared" si="7"/>
        <v>7</v>
      </c>
      <c r="T69" s="10">
        <f t="shared" ref="T69:T74" si="9">(2015-B69)*1.43</f>
        <v>10.01</v>
      </c>
    </row>
    <row r="70" spans="1:20">
      <c r="A70" s="8">
        <v>65</v>
      </c>
      <c r="B70" s="39">
        <v>1984</v>
      </c>
      <c r="C70" s="21" t="s">
        <v>10</v>
      </c>
      <c r="D70" s="20">
        <v>22</v>
      </c>
      <c r="E70" s="13" t="s">
        <v>9</v>
      </c>
      <c r="F70" s="13" t="s">
        <v>80</v>
      </c>
      <c r="G70" s="10">
        <v>14</v>
      </c>
      <c r="H70" s="10">
        <v>2</v>
      </c>
      <c r="I70" s="10">
        <v>2</v>
      </c>
      <c r="J70" s="40">
        <v>12</v>
      </c>
      <c r="K70" s="42">
        <v>639.20000000000005</v>
      </c>
      <c r="L70" s="42">
        <v>575.70000000000005</v>
      </c>
      <c r="M70" s="42">
        <f t="shared" si="8"/>
        <v>63.5</v>
      </c>
      <c r="N70" s="43">
        <v>6</v>
      </c>
      <c r="O70" s="15">
        <v>639.20000000000005</v>
      </c>
      <c r="P70" s="15"/>
      <c r="Q70" s="15">
        <v>383.4</v>
      </c>
      <c r="R70" s="15" t="s">
        <v>77</v>
      </c>
      <c r="S70" s="10">
        <f t="shared" si="7"/>
        <v>31</v>
      </c>
      <c r="T70" s="10">
        <f t="shared" si="9"/>
        <v>44.33</v>
      </c>
    </row>
    <row r="71" spans="1:20">
      <c r="A71" s="8">
        <v>66</v>
      </c>
      <c r="B71" s="39">
        <v>1980</v>
      </c>
      <c r="C71" s="21" t="s">
        <v>14</v>
      </c>
      <c r="D71" s="20">
        <v>9</v>
      </c>
      <c r="E71" s="13" t="s">
        <v>9</v>
      </c>
      <c r="F71" s="13" t="s">
        <v>83</v>
      </c>
      <c r="G71" s="10" t="s">
        <v>106</v>
      </c>
      <c r="H71" s="10">
        <v>1</v>
      </c>
      <c r="I71" s="10"/>
      <c r="J71" s="40">
        <v>6</v>
      </c>
      <c r="K71" s="42">
        <v>214.8</v>
      </c>
      <c r="L71" s="42">
        <v>214.8</v>
      </c>
      <c r="M71" s="42">
        <v>0</v>
      </c>
      <c r="N71" s="10">
        <v>0</v>
      </c>
      <c r="O71" s="15">
        <v>214.8</v>
      </c>
      <c r="P71" s="15"/>
      <c r="Q71" s="44">
        <v>218.3</v>
      </c>
      <c r="R71" s="15" t="s">
        <v>77</v>
      </c>
      <c r="S71" s="10">
        <f t="shared" si="7"/>
        <v>35</v>
      </c>
      <c r="T71" s="10">
        <f t="shared" si="9"/>
        <v>50.05</v>
      </c>
    </row>
    <row r="72" spans="1:20">
      <c r="A72" s="8">
        <v>67</v>
      </c>
      <c r="B72" s="39">
        <v>1984</v>
      </c>
      <c r="C72" s="21" t="s">
        <v>10</v>
      </c>
      <c r="D72" s="20" t="s">
        <v>104</v>
      </c>
      <c r="E72" s="13" t="s">
        <v>9</v>
      </c>
      <c r="F72" s="13" t="s">
        <v>80</v>
      </c>
      <c r="G72" s="10">
        <v>14</v>
      </c>
      <c r="H72" s="10">
        <v>2</v>
      </c>
      <c r="I72" s="10">
        <v>1</v>
      </c>
      <c r="J72" s="40">
        <v>6</v>
      </c>
      <c r="K72" s="42">
        <v>289.2</v>
      </c>
      <c r="L72" s="42">
        <v>289.2</v>
      </c>
      <c r="M72" s="42">
        <f t="shared" si="8"/>
        <v>0</v>
      </c>
      <c r="N72" s="17">
        <v>0</v>
      </c>
      <c r="O72" s="15">
        <v>289.2</v>
      </c>
      <c r="P72" s="15">
        <v>1070</v>
      </c>
      <c r="Q72" s="15">
        <v>240.6</v>
      </c>
      <c r="R72" s="15" t="s">
        <v>77</v>
      </c>
      <c r="S72" s="10">
        <f t="shared" si="7"/>
        <v>31</v>
      </c>
      <c r="T72" s="10">
        <f t="shared" si="9"/>
        <v>44.33</v>
      </c>
    </row>
    <row r="73" spans="1:20">
      <c r="A73" s="8">
        <v>68</v>
      </c>
      <c r="B73" s="39">
        <v>1982</v>
      </c>
      <c r="C73" s="21" t="s">
        <v>17</v>
      </c>
      <c r="D73" s="20" t="s">
        <v>105</v>
      </c>
      <c r="E73" s="13" t="s">
        <v>9</v>
      </c>
      <c r="F73" s="13" t="s">
        <v>79</v>
      </c>
      <c r="G73" s="10">
        <v>15</v>
      </c>
      <c r="H73" s="10">
        <v>2</v>
      </c>
      <c r="I73" s="10">
        <v>3</v>
      </c>
      <c r="J73" s="40">
        <v>12</v>
      </c>
      <c r="K73" s="42">
        <v>723.6</v>
      </c>
      <c r="L73" s="42">
        <v>723.6</v>
      </c>
      <c r="M73" s="42">
        <f t="shared" si="8"/>
        <v>0</v>
      </c>
      <c r="N73" s="17">
        <f t="shared" ref="N73" si="10">O73-K73</f>
        <v>0</v>
      </c>
      <c r="O73" s="15">
        <v>723.6</v>
      </c>
      <c r="P73" s="15">
        <v>2594</v>
      </c>
      <c r="Q73" s="15">
        <v>584.79999999999995</v>
      </c>
      <c r="R73" s="15" t="s">
        <v>77</v>
      </c>
      <c r="S73" s="10">
        <f t="shared" si="7"/>
        <v>33</v>
      </c>
      <c r="T73" s="10">
        <f t="shared" si="9"/>
        <v>47.19</v>
      </c>
    </row>
    <row r="74" spans="1:20">
      <c r="A74" s="8">
        <v>69</v>
      </c>
      <c r="B74" s="39">
        <v>2008</v>
      </c>
      <c r="C74" s="21" t="s">
        <v>10</v>
      </c>
      <c r="D74" s="20">
        <v>98</v>
      </c>
      <c r="E74" s="13" t="s">
        <v>4</v>
      </c>
      <c r="F74" s="13" t="s">
        <v>107</v>
      </c>
      <c r="G74" s="10">
        <v>5</v>
      </c>
      <c r="H74" s="10">
        <v>5</v>
      </c>
      <c r="I74" s="10">
        <v>3</v>
      </c>
      <c r="J74" s="40">
        <v>47</v>
      </c>
      <c r="K74" s="42">
        <v>3967.1</v>
      </c>
      <c r="L74" s="42">
        <v>1692.5</v>
      </c>
      <c r="M74" s="42">
        <f t="shared" si="8"/>
        <v>2274.6</v>
      </c>
      <c r="N74" s="10">
        <v>127.7</v>
      </c>
      <c r="O74" s="15">
        <v>3967.1</v>
      </c>
      <c r="P74" s="15"/>
      <c r="Q74" s="44">
        <v>1128.0999999999999</v>
      </c>
      <c r="R74" s="15" t="s">
        <v>76</v>
      </c>
      <c r="S74" s="10">
        <f t="shared" si="7"/>
        <v>7</v>
      </c>
      <c r="T74" s="10">
        <f t="shared" si="9"/>
        <v>10.01</v>
      </c>
    </row>
    <row r="75" spans="1:20">
      <c r="J75" s="41"/>
    </row>
  </sheetData>
  <mergeCells count="21">
    <mergeCell ref="P54:P55"/>
    <mergeCell ref="A1:L1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Q2:Q4"/>
    <mergeCell ref="S2:S4"/>
    <mergeCell ref="T2:T4"/>
    <mergeCell ref="K3:M3"/>
    <mergeCell ref="J2:J4"/>
    <mergeCell ref="K2:M2"/>
    <mergeCell ref="N2:N4"/>
    <mergeCell ref="O2:O4"/>
    <mergeCell ref="P2:P4"/>
    <mergeCell ref="R2:R4"/>
  </mergeCells>
  <pageMargins left="0" right="0" top="0" bottom="0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2015-09-30T11:34:27Z</dcterms:modified>
</cp:coreProperties>
</file>